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embeddings/oleObject3.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mc:AlternateContent xmlns:mc="http://schemas.openxmlformats.org/markup-compatibility/2006">
    <mc:Choice Requires="x15">
      <x15ac:absPath xmlns:x15ac="http://schemas.microsoft.com/office/spreadsheetml/2010/11/ac" url="H:\Eigene Dateien\Temp\"/>
    </mc:Choice>
  </mc:AlternateContent>
  <bookViews>
    <workbookView xWindow="120" yWindow="90" windowWidth="9315" windowHeight="4695" firstSheet="1" activeTab="1"/>
  </bookViews>
  <sheets>
    <sheet name="Sprache" sheetId="5" state="hidden" r:id="rId1"/>
    <sheet name="Titelblatt" sheetId="3" r:id="rId2"/>
    <sheet name="Folgeblatt" sheetId="4" r:id="rId3"/>
  </sheets>
  <definedNames>
    <definedName name="_xlnm.Print_Area" localSheetId="2">Folgeblatt!$A$1:$BC$56</definedName>
    <definedName name="_xlnm.Print_Area" localSheetId="1">Titelblatt!$A$1:$BM$59</definedName>
  </definedNames>
  <calcPr calcId="162913"/>
</workbook>
</file>

<file path=xl/calcChain.xml><?xml version="1.0" encoding="utf-8"?>
<calcChain xmlns="http://schemas.openxmlformats.org/spreadsheetml/2006/main">
  <c r="C53" i="4" l="1"/>
  <c r="C52" i="4"/>
  <c r="A80" i="5"/>
  <c r="A81" i="5"/>
  <c r="A82" i="5"/>
  <c r="A83" i="5"/>
  <c r="A84" i="5"/>
  <c r="X44" i="4"/>
  <c r="AD44" i="4" s="1"/>
  <c r="AJ44" i="4" s="1"/>
  <c r="AP44" i="4" s="1"/>
  <c r="AV44" i="4" s="1"/>
  <c r="BD59" i="3"/>
  <c r="A12" i="5" l="1"/>
  <c r="A13" i="5"/>
  <c r="A8" i="5"/>
  <c r="AF2" i="4"/>
  <c r="AX2" i="4" l="1"/>
  <c r="Y2" i="4"/>
  <c r="X22" i="4" l="1"/>
  <c r="AD22" i="4" s="1"/>
  <c r="AJ22" i="4" s="1"/>
  <c r="AP22" i="4" s="1"/>
  <c r="AV22" i="4" s="1"/>
  <c r="A79" i="5"/>
  <c r="Q44" i="4"/>
  <c r="A78" i="5"/>
  <c r="C22" i="4" s="1"/>
  <c r="C44" i="4" s="1"/>
  <c r="A61" i="5"/>
  <c r="C24" i="4" s="1"/>
  <c r="C46" i="4" s="1"/>
  <c r="A62" i="5"/>
  <c r="A63" i="5"/>
  <c r="C51" i="4" s="1"/>
  <c r="A64" i="5"/>
  <c r="C5" i="4" s="1"/>
  <c r="C27" i="4" s="1"/>
  <c r="A65" i="5"/>
  <c r="A66" i="5"/>
  <c r="A67" i="5"/>
  <c r="F11" i="4" s="1"/>
  <c r="F33" i="4" s="1"/>
  <c r="A68" i="5"/>
  <c r="F17" i="4" s="1"/>
  <c r="F39" i="4" s="1"/>
  <c r="A69" i="5"/>
  <c r="A70" i="5"/>
  <c r="A71" i="5"/>
  <c r="F13" i="4" s="1"/>
  <c r="F35" i="4" s="1"/>
  <c r="A72" i="5"/>
  <c r="C14" i="4" s="1"/>
  <c r="C36" i="4" s="1"/>
  <c r="A73" i="5"/>
  <c r="A74" i="5"/>
  <c r="A75" i="5"/>
  <c r="F19" i="4" s="1"/>
  <c r="F41" i="4" s="1"/>
  <c r="A76" i="5"/>
  <c r="C21" i="4" s="1"/>
  <c r="C43" i="4" s="1"/>
  <c r="A77" i="5"/>
  <c r="C23" i="4"/>
  <c r="C45" i="4" s="1"/>
  <c r="Q13" i="4"/>
  <c r="Q35" i="4" s="1"/>
  <c r="F18" i="4"/>
  <c r="F40" i="4" s="1"/>
  <c r="F16" i="4"/>
  <c r="F38" i="4" s="1"/>
  <c r="C12" i="4"/>
  <c r="C34" i="4" s="1"/>
  <c r="C10" i="4"/>
  <c r="C32" i="4" s="1"/>
  <c r="C6" i="4"/>
  <c r="C28" i="4" s="1"/>
  <c r="Q47" i="4"/>
  <c r="C47" i="4"/>
  <c r="Q46" i="4"/>
  <c r="Q45" i="4"/>
  <c r="N44" i="4"/>
  <c r="Q43" i="4"/>
  <c r="N43" i="4"/>
  <c r="E41" i="4"/>
  <c r="C41" i="4"/>
  <c r="E40" i="4"/>
  <c r="C40" i="4"/>
  <c r="E39" i="4"/>
  <c r="C39" i="4"/>
  <c r="E38" i="4"/>
  <c r="C38" i="4"/>
  <c r="E35" i="4"/>
  <c r="C35" i="4"/>
  <c r="E33" i="4"/>
  <c r="C33" i="4"/>
  <c r="A31" i="5"/>
  <c r="AA1" i="4" s="1"/>
  <c r="A28" i="5"/>
  <c r="BH1" i="3" s="1"/>
  <c r="AX1" i="4" s="1"/>
  <c r="A27" i="5"/>
  <c r="BD1" i="3" s="1"/>
  <c r="A26" i="5"/>
  <c r="BA1" i="3" s="1"/>
  <c r="A25" i="5"/>
  <c r="AQ1" i="3" s="1"/>
  <c r="A29" i="5"/>
  <c r="AQ3" i="3" s="1"/>
  <c r="V1" i="4" s="1"/>
  <c r="H3" i="4"/>
  <c r="A24" i="5"/>
  <c r="A23" i="5"/>
  <c r="L1" i="3" s="1"/>
  <c r="H1" i="4" s="1"/>
  <c r="BC56" i="4"/>
  <c r="A43" i="5"/>
  <c r="AE18" i="3" s="1"/>
  <c r="A60" i="5"/>
  <c r="A58" i="5"/>
  <c r="D22" i="3" s="1"/>
  <c r="A57" i="5"/>
  <c r="D21" i="3" s="1"/>
  <c r="A56" i="5"/>
  <c r="D20" i="3" s="1"/>
  <c r="A55" i="5"/>
  <c r="D19" i="3" s="1"/>
  <c r="A54" i="5"/>
  <c r="D18" i="3" s="1"/>
  <c r="A41" i="5"/>
  <c r="AV19" i="3" s="1"/>
  <c r="A40" i="5"/>
  <c r="AV18" i="3" s="1"/>
  <c r="A39" i="5"/>
  <c r="AT17" i="3" s="1"/>
  <c r="A45" i="5"/>
  <c r="AE20" i="3" s="1"/>
  <c r="A44" i="5"/>
  <c r="AE19" i="3" s="1"/>
  <c r="A42" i="5"/>
  <c r="AE17" i="3" s="1"/>
  <c r="A52" i="5"/>
  <c r="Y12" i="3" s="1"/>
  <c r="A51" i="5"/>
  <c r="S12" i="3" s="1"/>
  <c r="A50" i="5"/>
  <c r="J12" i="3" s="1"/>
  <c r="A35" i="5"/>
  <c r="BH11" i="3" s="1"/>
  <c r="BH17" i="3" s="1"/>
  <c r="A34" i="5"/>
  <c r="BB11" i="3" s="1"/>
  <c r="BB17" i="3" s="1"/>
  <c r="A38" i="5"/>
  <c r="AT13" i="3" s="1"/>
  <c r="A37" i="5"/>
  <c r="AT12" i="3" s="1"/>
  <c r="A36" i="5"/>
  <c r="AT11" i="3" s="1"/>
  <c r="A53" i="5"/>
  <c r="A17" i="3" s="1"/>
  <c r="A48" i="5"/>
  <c r="A15" i="3" s="1"/>
  <c r="A47" i="5"/>
  <c r="A14" i="3" s="1"/>
  <c r="A46" i="5"/>
  <c r="A13" i="3" s="1"/>
  <c r="A33" i="5"/>
  <c r="A12" i="3" s="1"/>
  <c r="A49" i="5"/>
  <c r="A11" i="3" s="1"/>
  <c r="A22" i="5"/>
  <c r="AA9" i="3" s="1"/>
  <c r="A21" i="5"/>
  <c r="AA7" i="3" s="1"/>
  <c r="A20" i="5"/>
  <c r="AA5" i="3" s="1"/>
  <c r="A11" i="5"/>
  <c r="A10" i="3" s="1"/>
  <c r="A10" i="5"/>
  <c r="A9" i="3" s="1"/>
  <c r="A9" i="5"/>
  <c r="A8" i="3" s="1"/>
  <c r="A5" i="5"/>
  <c r="A7" i="3" s="1"/>
  <c r="A4" i="5"/>
  <c r="A6" i="3" s="1"/>
  <c r="A3" i="5"/>
  <c r="A5" i="3" s="1"/>
  <c r="A2" i="5"/>
  <c r="A4" i="3" s="1"/>
  <c r="A32" i="5"/>
  <c r="BC4" i="3" s="1"/>
  <c r="A30" i="5"/>
  <c r="BC3" i="3" s="1"/>
  <c r="A59" i="5"/>
  <c r="A19" i="5"/>
  <c r="A18" i="5"/>
  <c r="A17" i="5"/>
  <c r="A16" i="5"/>
  <c r="A15" i="5"/>
  <c r="A14" i="5"/>
  <c r="A7" i="5"/>
  <c r="A6" i="5"/>
  <c r="H56" i="4"/>
  <c r="A56" i="4"/>
  <c r="AF1" i="4" l="1"/>
  <c r="L2" i="3"/>
  <c r="H2" i="4" s="1"/>
  <c r="B24" i="3"/>
  <c r="AB28" i="3"/>
  <c r="B28" i="3"/>
  <c r="P28" i="3"/>
</calcChain>
</file>

<file path=xl/sharedStrings.xml><?xml version="1.0" encoding="utf-8"?>
<sst xmlns="http://schemas.openxmlformats.org/spreadsheetml/2006/main" count="354" uniqueCount="275">
  <si>
    <t>K</t>
  </si>
  <si>
    <t>T</t>
  </si>
  <si>
    <t>Typ</t>
  </si>
  <si>
    <t>Kolonne</t>
  </si>
  <si>
    <t>Auftrag-Nr.</t>
  </si>
  <si>
    <t>Fenster-Nr.</t>
  </si>
  <si>
    <t>Anzahl Storen</t>
  </si>
  <si>
    <t>Bl.Anz.</t>
  </si>
  <si>
    <t>Schenker Storen AG</t>
  </si>
  <si>
    <t>Sonnen- und Wetterschutzsysteme</t>
  </si>
  <si>
    <t>Objekt:</t>
  </si>
  <si>
    <t>CH-5012 Schönenwerd</t>
  </si>
  <si>
    <t>Stauwehrstrasse 34</t>
  </si>
  <si>
    <t>Strasse:</t>
  </si>
  <si>
    <t>PLZ,  Ort:</t>
  </si>
  <si>
    <t>Oberflächenbehandlung</t>
  </si>
  <si>
    <t>Termine für</t>
  </si>
  <si>
    <t>Datum</t>
  </si>
  <si>
    <t>Visum</t>
  </si>
  <si>
    <t>Gegenstand</t>
  </si>
  <si>
    <t>Farb-Nr</t>
  </si>
  <si>
    <t>Farb-Art</t>
  </si>
  <si>
    <t>Beh-Art</t>
  </si>
  <si>
    <t>Massaufnahme</t>
  </si>
  <si>
    <t>Sped. Woche</t>
  </si>
  <si>
    <t>Code Behandlungsarten:</t>
  </si>
  <si>
    <t>Papiere TAB</t>
  </si>
  <si>
    <t>Zeichnung</t>
  </si>
  <si>
    <t>Stk-Listen</t>
  </si>
  <si>
    <t>Zusatzblätter</t>
  </si>
  <si>
    <t>Skizzen</t>
  </si>
  <si>
    <t>Arch. Pläne</t>
  </si>
  <si>
    <t>Steuerung</t>
  </si>
  <si>
    <t>Blatt-Nr.</t>
  </si>
  <si>
    <t>Endschiene</t>
  </si>
  <si>
    <t>Lamellen</t>
  </si>
  <si>
    <t>Behangersatz</t>
  </si>
  <si>
    <t>Teilung</t>
  </si>
  <si>
    <t>Lamellenlänge</t>
  </si>
  <si>
    <t>frei lassen</t>
  </si>
  <si>
    <t>Anz. Stanz.</t>
  </si>
  <si>
    <t>Stanzmass X und Y an Lamelle</t>
  </si>
  <si>
    <t>Lamellenfarbtext</t>
  </si>
  <si>
    <t>Holtext:</t>
  </si>
  <si>
    <t>d</t>
  </si>
  <si>
    <t>f</t>
  </si>
  <si>
    <t>e</t>
  </si>
  <si>
    <t>i</t>
  </si>
  <si>
    <t>Schenker Stores SA</t>
  </si>
  <si>
    <t>Tende Schenker SA</t>
  </si>
  <si>
    <t>Tel. 062 / 858 55 11</t>
  </si>
  <si>
    <t>Email: dispo@storen.ch</t>
  </si>
  <si>
    <t>Schenker Stores France SAS</t>
  </si>
  <si>
    <t>28, La Tannerie</t>
  </si>
  <si>
    <t>57070 Saint Julien les Metz</t>
  </si>
  <si>
    <t>Tél. 03 87 21 82 80</t>
  </si>
  <si>
    <t>Fax. 03 88 85 64 11</t>
  </si>
  <si>
    <t>Email: info@schenkerstores.com</t>
  </si>
  <si>
    <t>Rue:</t>
  </si>
  <si>
    <t>Order No.</t>
  </si>
  <si>
    <t>Model</t>
  </si>
  <si>
    <t>Blatt-Anzahl</t>
  </si>
  <si>
    <t>Anz. Storen</t>
  </si>
  <si>
    <t>signature</t>
  </si>
  <si>
    <t>Deadlines for</t>
  </si>
  <si>
    <t>Taking measurements</t>
  </si>
  <si>
    <t>drawing</t>
  </si>
  <si>
    <t>parts lists</t>
  </si>
  <si>
    <t>sketches</t>
  </si>
  <si>
    <t>Lame finale</t>
  </si>
  <si>
    <t>end rail</t>
  </si>
  <si>
    <t>Barra finale</t>
  </si>
  <si>
    <t>slat colour text</t>
  </si>
  <si>
    <t>surface treatment</t>
  </si>
  <si>
    <t>Colour No.</t>
  </si>
  <si>
    <t>Colour type</t>
  </si>
  <si>
    <t>einbrennlackiert  (pulverbeschichtet)</t>
  </si>
  <si>
    <t>farblos anodisiert</t>
  </si>
  <si>
    <t>anodizzato incolore</t>
  </si>
  <si>
    <t>farbig anodisiert, matt</t>
  </si>
  <si>
    <t>farbig anodisiert, glanz</t>
  </si>
  <si>
    <t>roh</t>
  </si>
  <si>
    <t>brut</t>
  </si>
  <si>
    <t>untreated</t>
  </si>
  <si>
    <t>grezzo</t>
  </si>
  <si>
    <t>Code</t>
  </si>
  <si>
    <t>Codice</t>
  </si>
  <si>
    <t>Bemerkungen</t>
  </si>
  <si>
    <t>Sprache:</t>
  </si>
  <si>
    <t>KG</t>
  </si>
  <si>
    <t>=</t>
  </si>
  <si>
    <t>bk</t>
  </si>
  <si>
    <t>ar</t>
  </si>
  <si>
    <t>h</t>
  </si>
  <si>
    <t>p</t>
  </si>
  <si>
    <t>at</t>
  </si>
  <si>
    <t>tsa</t>
  </si>
  <si>
    <t>(J/N)</t>
  </si>
  <si>
    <t>zwingende Angaben Variante</t>
  </si>
  <si>
    <t>Breite Konstruktion</t>
  </si>
  <si>
    <t>Pakethöhe</t>
  </si>
  <si>
    <t>ok Rahmenb - uk Führung</t>
  </si>
  <si>
    <t>1. Stanzung</t>
  </si>
  <si>
    <t>Anzahl Lamellen</t>
  </si>
  <si>
    <t>Tragschnurabschluss</t>
  </si>
  <si>
    <t>Ausführungsvariante</t>
  </si>
  <si>
    <t>Seilhaltertyp</t>
  </si>
  <si>
    <t>(1/2/3)</t>
  </si>
  <si>
    <t>(G/A)</t>
  </si>
  <si>
    <t>Endschiene schliessbar</t>
  </si>
  <si>
    <t>Number of blinds</t>
  </si>
  <si>
    <t>Window No.</t>
  </si>
  <si>
    <t>ok fixing bracket - uk guide</t>
  </si>
  <si>
    <t>Hauteur de paquet</t>
  </si>
  <si>
    <t>Package height</t>
  </si>
  <si>
    <t>IMS/Massaufnahmeformulare Schenker/BE KR-VR-Seil</t>
  </si>
  <si>
    <t>J</t>
  </si>
  <si>
    <t>Schenker Blinds Ltd.</t>
  </si>
  <si>
    <t>Street:</t>
  </si>
  <si>
    <t>1ère perforation</t>
  </si>
  <si>
    <t>1st punching</t>
  </si>
  <si>
    <t>1ª punzonatura</t>
  </si>
  <si>
    <t>nombre de perforations</t>
  </si>
  <si>
    <t>No. of punchings</t>
  </si>
  <si>
    <t>quant. punzon.</t>
  </si>
  <si>
    <t>nombre de stores</t>
  </si>
  <si>
    <t>No. of blinds</t>
  </si>
  <si>
    <t xml:space="preserve">quant. tende </t>
  </si>
  <si>
    <t>nombre de lamelles</t>
  </si>
  <si>
    <t>Number of slats</t>
  </si>
  <si>
    <t>quantità lamelle</t>
  </si>
  <si>
    <t>quantità tende</t>
  </si>
  <si>
    <t>plans d'architecte</t>
  </si>
  <si>
    <t>Arch. plans</t>
  </si>
  <si>
    <t>progetti arch.</t>
  </si>
  <si>
    <t>N° de commande</t>
  </si>
  <si>
    <t>n. d'ordine</t>
  </si>
  <si>
    <t>variante d'exécution</t>
  </si>
  <si>
    <t>Model variant</t>
  </si>
  <si>
    <t>varianti di esecuzione</t>
  </si>
  <si>
    <t>remplacement de tenture</t>
  </si>
  <si>
    <t>drop replacement</t>
  </si>
  <si>
    <t>sostituzione tenda</t>
  </si>
  <si>
    <t>mode trait.</t>
  </si>
  <si>
    <t>type of drop</t>
  </si>
  <si>
    <t>tipo di trat.</t>
  </si>
  <si>
    <t>Remarques</t>
  </si>
  <si>
    <t>Comments</t>
  </si>
  <si>
    <t>Commenti</t>
  </si>
  <si>
    <t>nbre pages</t>
  </si>
  <si>
    <t>No. of sheets</t>
  </si>
  <si>
    <t>quant. fo.</t>
  </si>
  <si>
    <t>nombre de pages</t>
  </si>
  <si>
    <t>quantità fogli</t>
  </si>
  <si>
    <t>N° de page</t>
  </si>
  <si>
    <t>Sheet No.</t>
  </si>
  <si>
    <t>n. foglio</t>
  </si>
  <si>
    <t>largeur de l'installation</t>
  </si>
  <si>
    <t>width of installation</t>
  </si>
  <si>
    <t>larghezza dell'impianto</t>
  </si>
  <si>
    <t>Code de mode de traitement:</t>
  </si>
  <si>
    <t>Treatment type code</t>
  </si>
  <si>
    <t>codice tipi di trattamento:</t>
  </si>
  <si>
    <t>date</t>
  </si>
  <si>
    <t>Date / data</t>
  </si>
  <si>
    <t>data</t>
  </si>
  <si>
    <t>thermolaqué (poudré)</t>
  </si>
  <si>
    <t>stove-enamelled (powder-coated)</t>
  </si>
  <si>
    <t>termolaccato (verniciato a polvere)</t>
  </si>
  <si>
    <t>e-mail: info@schenkerstores.com</t>
  </si>
  <si>
    <t>lame finale verrouillable</t>
  </si>
  <si>
    <t>End rail lockable</t>
  </si>
  <si>
    <t>barra finale richiudibile</t>
  </si>
  <si>
    <t>genre de couleur</t>
  </si>
  <si>
    <t>tipo di colore</t>
  </si>
  <si>
    <t>anodisé coloré, brillant</t>
  </si>
  <si>
    <t>colour anodised, gloss finish</t>
  </si>
  <si>
    <t>anodizzato colorato, lucido</t>
  </si>
  <si>
    <t>anodisé coloré, mat</t>
  </si>
  <si>
    <t>colour anodised, matt</t>
  </si>
  <si>
    <t>anodizzato colorato, opaco</t>
  </si>
  <si>
    <t>anodisé incolore</t>
  </si>
  <si>
    <t>clear anodised</t>
  </si>
  <si>
    <t>N° couleur</t>
  </si>
  <si>
    <t>n. colore</t>
  </si>
  <si>
    <t>N° de fenêtre</t>
  </si>
  <si>
    <t>n. finestra</t>
  </si>
  <si>
    <t>laisser libre</t>
  </si>
  <si>
    <t>leave empty</t>
  </si>
  <si>
    <t>rilasciare</t>
  </si>
  <si>
    <t>objet</t>
  </si>
  <si>
    <t>object</t>
  </si>
  <si>
    <t>oggetto</t>
  </si>
  <si>
    <t>colonne</t>
  </si>
  <si>
    <t>column</t>
  </si>
  <si>
    <t>colonna</t>
  </si>
  <si>
    <t>texte de couleur de lamelle</t>
  </si>
  <si>
    <t>testo colore delle lamelle</t>
  </si>
  <si>
    <t>longueur de lamelle</t>
  </si>
  <si>
    <t>slat length</t>
  </si>
  <si>
    <t>lunghezza lamelle</t>
  </si>
  <si>
    <t>relevé de mesures</t>
  </si>
  <si>
    <t>rilievo misure</t>
  </si>
  <si>
    <t>traitement de surface</t>
  </si>
  <si>
    <t>trattamento della superficie</t>
  </si>
  <si>
    <t>objet:</t>
  </si>
  <si>
    <t>Object:</t>
  </si>
  <si>
    <t>oggetto:</t>
  </si>
  <si>
    <t xml:space="preserve">bord sup. cadre - bord inf. coulisse </t>
  </si>
  <si>
    <t>ok staffa per telaio - uk guida</t>
  </si>
  <si>
    <t>Altezza del pacco</t>
  </si>
  <si>
    <t>papiers TAB</t>
  </si>
  <si>
    <t>Paper TAB</t>
  </si>
  <si>
    <t>TAB documenti</t>
  </si>
  <si>
    <t>NPA, localité:</t>
  </si>
  <si>
    <t>Post Code, Town</t>
  </si>
  <si>
    <t>NPA, località</t>
  </si>
  <si>
    <t>type de support de câble</t>
  </si>
  <si>
    <t xml:space="preserve"> cord holder type</t>
  </si>
  <si>
    <t>tipo di portafunicella</t>
  </si>
  <si>
    <t>croquis</t>
  </si>
  <si>
    <t>schizzi</t>
  </si>
  <si>
    <t>systèmes de protection contre le soleil et les intempéries</t>
  </si>
  <si>
    <t>sun and weather protection system</t>
  </si>
  <si>
    <t>sistemi di protezione solare e contro le intemperie</t>
  </si>
  <si>
    <t>semaine d'expédition</t>
  </si>
  <si>
    <t>despatch week</t>
  </si>
  <si>
    <t>settimana di sped.</t>
  </si>
  <si>
    <t>cotes de perforation X et Y sur lamelle</t>
  </si>
  <si>
    <t>Punching dimensions X and Y on slat</t>
  </si>
  <si>
    <t>misura di punzonatura X e Y sulla lamella</t>
  </si>
  <si>
    <t>commande</t>
  </si>
  <si>
    <t>controller</t>
  </si>
  <si>
    <t>comando elettronico</t>
  </si>
  <si>
    <t>liste de pièces</t>
  </si>
  <si>
    <t>elenchi pez.</t>
  </si>
  <si>
    <t>via:</t>
  </si>
  <si>
    <t>division</t>
  </si>
  <si>
    <t>suddivisione</t>
  </si>
  <si>
    <t>délai pour</t>
  </si>
  <si>
    <t>termini per</t>
  </si>
  <si>
    <t>fermeture de la bande-échelle</t>
  </si>
  <si>
    <t>Mounting strap termination</t>
  </si>
  <si>
    <t>terminale cordicella</t>
  </si>
  <si>
    <t>type</t>
  </si>
  <si>
    <t>tipo</t>
  </si>
  <si>
    <t>visa</t>
  </si>
  <si>
    <t>visto</t>
  </si>
  <si>
    <t>dessin</t>
  </si>
  <si>
    <t>disegno</t>
  </si>
  <si>
    <t>feuille supplémentaire</t>
  </si>
  <si>
    <t>additional sheet</t>
  </si>
  <si>
    <t>fogli supplementari</t>
  </si>
  <si>
    <t>indication impérative de la variante</t>
  </si>
  <si>
    <t>compulsory data  variants</t>
  </si>
  <si>
    <t>dati indispensabili variante</t>
  </si>
  <si>
    <t>lamelle</t>
  </si>
  <si>
    <t>slat</t>
  </si>
  <si>
    <t>Lamella</t>
  </si>
  <si>
    <t xml:space="preserve"> </t>
  </si>
  <si>
    <t>VR 90S(1149) / KR 80S(1160)</t>
  </si>
  <si>
    <t>Copyright by SSAG / GCP</t>
  </si>
  <si>
    <t>Fax 062 / 858 57 53 (WV)</t>
  </si>
  <si>
    <t>Fax 062 / 858 55 32 (EXP)</t>
  </si>
  <si>
    <t>Tel. 062 / 858 58 13</t>
  </si>
  <si>
    <t>Fax 062 / 858 57 56 (Dispo)</t>
  </si>
  <si>
    <t>Email: wiederverkauf@storen.ch</t>
  </si>
  <si>
    <t>Email: mailbox_export@storen.ch</t>
  </si>
  <si>
    <t>WV</t>
  </si>
  <si>
    <t>EXP</t>
  </si>
  <si>
    <t>Bestellvorgang:</t>
  </si>
  <si>
    <r>
      <t xml:space="preserve">Komplette Store durch KG im TAB erfassen! Erste Stanzung, Anzahl Stanzungen, Teilung etc. in Ausdruck "Montageplan" prüfen. Wenn diese geändert werden sollen, unter Hinweise vermerken. Behangabschlusses Kugel ist Stadard, wird Behangabschluss Haken gewünscht muss dies ebenfalls unter Hinweise angegeben werden. TAB-Abschluss --&gt; Freigabe KG ausführen, Hinweis </t>
    </r>
    <r>
      <rPr>
        <b/>
        <sz val="11"/>
        <rFont val="Arial"/>
        <family val="2"/>
      </rPr>
      <t>nicht</t>
    </r>
    <r>
      <rPr>
        <sz val="11"/>
        <rFont val="Arial"/>
        <family val="2"/>
      </rPr>
      <t xml:space="preserve"> in Spezialbewilligung umwandeln, </t>
    </r>
    <r>
      <rPr>
        <b/>
        <sz val="11"/>
        <rFont val="Arial"/>
        <family val="2"/>
      </rPr>
      <t>nicht</t>
    </r>
    <r>
      <rPr>
        <sz val="11"/>
        <rFont val="Arial"/>
        <family val="2"/>
      </rPr>
      <t xml:space="preserve"> einplanen, Mail an "@KDP" für Bearbeitung. Achtung: Wenn wegen Massüberschreitung eine Bewilligung generiert wurde müssen die Hinweise auch in eine Spezialbewilligung umgewandelt werden.</t>
    </r>
  </si>
  <si>
    <t>BK Mass = Lamellenlänge +20mm</t>
  </si>
  <si>
    <t>1. Stanzung = Lamellenende --&gt; Mitte Texband</t>
  </si>
  <si>
    <t>Teilung = Texband zu Texband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</si>
</sst>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dd/mm/yy;@"/>
  </numFmts>
  <fonts count="23" x14ac:knownFonts="1">
    <font>
      <sz val="8"/>
      <name val="Arial"/>
    </font>
    <font>
      <sz val="10"/>
      <name val="Arial"/>
      <family val="2"/>
    </font>
    <font>
      <b/>
      <sz val="14"/>
      <name val="Arial"/>
      <family val="2"/>
    </font>
    <font>
      <sz val="10"/>
      <name val="Arial Narrow"/>
      <family val="2"/>
    </font>
    <font>
      <b/>
      <sz val="14"/>
      <name val="Arial"/>
      <family val="2"/>
    </font>
    <font>
      <b/>
      <sz val="12"/>
      <name val="Arial"/>
      <family val="2"/>
    </font>
    <font>
      <sz val="12"/>
      <name val="Arial"/>
      <family val="2"/>
    </font>
    <font>
      <i/>
      <sz val="8"/>
      <name val="Arial"/>
      <family val="2"/>
    </font>
    <font>
      <b/>
      <i/>
      <sz val="12"/>
      <name val="Arial"/>
      <family val="2"/>
    </font>
    <font>
      <i/>
      <sz val="10"/>
      <name val="Arial"/>
      <family val="2"/>
    </font>
    <font>
      <i/>
      <sz val="7"/>
      <name val="Arial"/>
      <family val="2"/>
    </font>
    <font>
      <sz val="14"/>
      <name val="Arial"/>
      <family val="2"/>
    </font>
    <font>
      <sz val="16"/>
      <name val="Arial"/>
      <family val="2"/>
    </font>
    <font>
      <sz val="8"/>
      <name val="Arial"/>
      <family val="2"/>
    </font>
    <font>
      <sz val="11"/>
      <name val="Arial"/>
      <family val="2"/>
    </font>
    <font>
      <b/>
      <sz val="10"/>
      <name val="Arial"/>
      <family val="2"/>
    </font>
    <font>
      <sz val="10"/>
      <color indexed="9"/>
      <name val="Arial"/>
      <family val="2"/>
    </font>
    <font>
      <b/>
      <sz val="14"/>
      <name val="Arial Narrow"/>
      <family val="2"/>
    </font>
    <font>
      <sz val="6"/>
      <name val="Arial Narrow"/>
      <family val="2"/>
    </font>
    <font>
      <b/>
      <sz val="11"/>
      <name val="Arial Narrow"/>
      <family val="2"/>
    </font>
    <font>
      <sz val="8"/>
      <name val="Arial Narrow"/>
      <family val="2"/>
    </font>
    <font>
      <b/>
      <sz val="8"/>
      <name val="Arial"/>
      <family val="2"/>
    </font>
    <font>
      <b/>
      <sz val="11"/>
      <name val="Arial"/>
      <family val="2"/>
    </font>
  </fonts>
  <fills count="3">
    <fill>
      <patternFill patternType="none"/>
    </fill>
    <fill>
      <patternFill patternType="gray125"/>
    </fill>
    <fill>
      <patternFill patternType="gray125">
        <fgColor indexed="27"/>
      </patternFill>
    </fill>
  </fills>
  <borders count="75">
    <border>
      <left/>
      <right/>
      <top/>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hair">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medium">
        <color indexed="64"/>
      </right>
      <top/>
      <bottom style="thin">
        <color indexed="64"/>
      </bottom>
      <diagonal/>
    </border>
  </borders>
  <cellStyleXfs count="1">
    <xf numFmtId="0" fontId="0" fillId="0" borderId="0"/>
  </cellStyleXfs>
  <cellXfs count="355">
    <xf numFmtId="0" fontId="0" fillId="0" borderId="0" xfId="0"/>
    <xf numFmtId="0" fontId="1" fillId="0" borderId="2" xfId="0" applyFont="1" applyBorder="1" applyAlignment="1" applyProtection="1">
      <alignment vertical="center"/>
      <protection hidden="1"/>
    </xf>
    <xf numFmtId="0" fontId="1" fillId="0" borderId="3" xfId="0" applyFont="1" applyBorder="1" applyAlignment="1" applyProtection="1">
      <alignment vertical="center"/>
      <protection hidden="1"/>
    </xf>
    <xf numFmtId="0" fontId="1" fillId="0" borderId="4" xfId="0" applyFont="1" applyBorder="1" applyProtection="1">
      <protection hidden="1"/>
    </xf>
    <xf numFmtId="0" fontId="1" fillId="0" borderId="1"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1" fillId="0" borderId="0" xfId="0" applyFont="1" applyBorder="1" applyProtection="1">
      <protection hidden="1"/>
    </xf>
    <xf numFmtId="0" fontId="4" fillId="0" borderId="0" xfId="0" applyFont="1" applyBorder="1" applyProtection="1">
      <protection hidden="1"/>
    </xf>
    <xf numFmtId="0" fontId="2" fillId="0" borderId="0" xfId="0" applyFont="1" applyBorder="1" applyProtection="1">
      <protection hidden="1"/>
    </xf>
    <xf numFmtId="0" fontId="8" fillId="0" borderId="5" xfId="0" applyFont="1" applyBorder="1" applyProtection="1">
      <protection hidden="1"/>
    </xf>
    <xf numFmtId="0" fontId="9" fillId="0" borderId="5" xfId="0" applyFont="1" applyBorder="1" applyProtection="1">
      <protection hidden="1"/>
    </xf>
    <xf numFmtId="0" fontId="1" fillId="0" borderId="8" xfId="0" applyFont="1" applyBorder="1" applyProtection="1">
      <protection hidden="1"/>
    </xf>
    <xf numFmtId="0" fontId="1" fillId="0" borderId="0" xfId="0" applyFont="1" applyBorder="1" applyAlignment="1" applyProtection="1">
      <alignment horizontal="left"/>
      <protection hidden="1"/>
    </xf>
    <xf numFmtId="0" fontId="3" fillId="0" borderId="0" xfId="0" applyFont="1" applyBorder="1" applyProtection="1">
      <protection hidden="1"/>
    </xf>
    <xf numFmtId="0" fontId="1" fillId="0" borderId="10" xfId="0" applyFont="1" applyBorder="1" applyProtection="1">
      <protection hidden="1"/>
    </xf>
    <xf numFmtId="0" fontId="1" fillId="0" borderId="0" xfId="0" applyFont="1" applyBorder="1" applyAlignment="1" applyProtection="1">
      <alignment horizontal="center"/>
      <protection hidden="1"/>
    </xf>
    <xf numFmtId="0" fontId="1" fillId="0" borderId="14" xfId="0" applyFont="1" applyBorder="1" applyAlignment="1" applyProtection="1">
      <alignment horizontal="center"/>
      <protection hidden="1"/>
    </xf>
    <xf numFmtId="0" fontId="1" fillId="0" borderId="15" xfId="0" applyFont="1" applyBorder="1" applyAlignment="1" applyProtection="1">
      <alignment horizontal="center"/>
      <protection hidden="1"/>
    </xf>
    <xf numFmtId="0" fontId="1" fillId="0" borderId="17" xfId="0" applyFont="1" applyBorder="1" applyAlignment="1" applyProtection="1">
      <alignment horizontal="center"/>
      <protection hidden="1"/>
    </xf>
    <xf numFmtId="0" fontId="1" fillId="0" borderId="20" xfId="0" applyFont="1" applyBorder="1" applyAlignment="1" applyProtection="1">
      <alignment horizontal="center"/>
      <protection hidden="1"/>
    </xf>
    <xf numFmtId="0" fontId="1" fillId="0" borderId="8" xfId="0" applyFont="1" applyBorder="1" applyAlignment="1" applyProtection="1">
      <alignment horizontal="center"/>
      <protection hidden="1"/>
    </xf>
    <xf numFmtId="0" fontId="1" fillId="0" borderId="21" xfId="0" applyFont="1" applyBorder="1" applyProtection="1">
      <protection hidden="1"/>
    </xf>
    <xf numFmtId="0" fontId="1" fillId="0" borderId="22" xfId="0" applyFont="1" applyBorder="1" applyProtection="1">
      <protection hidden="1"/>
    </xf>
    <xf numFmtId="0" fontId="1" fillId="0" borderId="23" xfId="0" applyFont="1" applyBorder="1" applyProtection="1">
      <protection hidden="1"/>
    </xf>
    <xf numFmtId="0" fontId="1" fillId="0" borderId="7" xfId="0" applyFont="1" applyBorder="1" applyAlignment="1" applyProtection="1">
      <protection hidden="1"/>
    </xf>
    <xf numFmtId="0" fontId="1" fillId="0" borderId="9" xfId="0" applyFont="1" applyBorder="1" applyAlignment="1" applyProtection="1">
      <protection hidden="1"/>
    </xf>
    <xf numFmtId="0" fontId="1" fillId="0" borderId="0" xfId="0" applyFont="1" applyBorder="1" applyAlignment="1" applyProtection="1">
      <protection hidden="1"/>
    </xf>
    <xf numFmtId="0" fontId="1" fillId="0" borderId="24" xfId="0" applyFont="1" applyBorder="1" applyProtection="1">
      <protection hidden="1"/>
    </xf>
    <xf numFmtId="0" fontId="0" fillId="0" borderId="12" xfId="0" applyBorder="1" applyAlignment="1" applyProtection="1">
      <alignment horizontal="left"/>
      <protection hidden="1"/>
    </xf>
    <xf numFmtId="0" fontId="0" fillId="0" borderId="13" xfId="0" applyBorder="1" applyAlignment="1" applyProtection="1">
      <alignment horizontal="left"/>
      <protection hidden="1"/>
    </xf>
    <xf numFmtId="0" fontId="1" fillId="0" borderId="11" xfId="0" applyFont="1" applyBorder="1" applyAlignment="1" applyProtection="1">
      <alignment horizontal="center"/>
      <protection hidden="1"/>
    </xf>
    <xf numFmtId="0" fontId="1" fillId="0" borderId="13" xfId="0" applyFont="1" applyBorder="1" applyAlignment="1" applyProtection="1">
      <alignment horizontal="center"/>
      <protection hidden="1"/>
    </xf>
    <xf numFmtId="0" fontId="1" fillId="0" borderId="12" xfId="0" applyFont="1" applyBorder="1" applyAlignment="1" applyProtection="1">
      <protection hidden="1"/>
    </xf>
    <xf numFmtId="0" fontId="1" fillId="0" borderId="0" xfId="0" quotePrefix="1" applyFont="1" applyBorder="1" applyProtection="1">
      <protection hidden="1"/>
    </xf>
    <xf numFmtId="0" fontId="0" fillId="0" borderId="18" xfId="0" applyBorder="1" applyAlignment="1" applyProtection="1">
      <alignment horizontal="left"/>
      <protection hidden="1"/>
    </xf>
    <xf numFmtId="0" fontId="0" fillId="0" borderId="19" xfId="0" applyBorder="1" applyAlignment="1" applyProtection="1">
      <alignment horizontal="left"/>
      <protection hidden="1"/>
    </xf>
    <xf numFmtId="0" fontId="1" fillId="0" borderId="25" xfId="0" applyFont="1" applyBorder="1" applyAlignment="1" applyProtection="1">
      <alignment horizontal="center"/>
      <protection hidden="1"/>
    </xf>
    <xf numFmtId="0" fontId="1" fillId="0" borderId="19" xfId="0" applyFont="1" applyBorder="1" applyAlignment="1" applyProtection="1">
      <alignment horizontal="center"/>
      <protection hidden="1"/>
    </xf>
    <xf numFmtId="0" fontId="3" fillId="0" borderId="18" xfId="0" applyFont="1" applyBorder="1" applyAlignment="1" applyProtection="1">
      <protection hidden="1"/>
    </xf>
    <xf numFmtId="0" fontId="1" fillId="0" borderId="18" xfId="0" applyFont="1" applyBorder="1" applyAlignment="1" applyProtection="1">
      <protection hidden="1"/>
    </xf>
    <xf numFmtId="0" fontId="1" fillId="0" borderId="18" xfId="0" applyFont="1" applyBorder="1" applyAlignment="1" applyProtection="1">
      <alignment horizontal="left"/>
      <protection hidden="1"/>
    </xf>
    <xf numFmtId="0" fontId="1" fillId="0" borderId="19" xfId="0" applyFont="1" applyBorder="1" applyAlignment="1" applyProtection="1">
      <alignment horizontal="left"/>
      <protection hidden="1"/>
    </xf>
    <xf numFmtId="0" fontId="1" fillId="0" borderId="14" xfId="0" applyFont="1" applyBorder="1" applyAlignment="1" applyProtection="1">
      <alignment horizontal="left"/>
      <protection hidden="1"/>
    </xf>
    <xf numFmtId="0" fontId="1" fillId="0" borderId="15" xfId="0" applyFont="1" applyBorder="1" applyAlignment="1" applyProtection="1">
      <alignment horizontal="left"/>
      <protection hidden="1"/>
    </xf>
    <xf numFmtId="0" fontId="1" fillId="0" borderId="16" xfId="0" applyFont="1" applyBorder="1" applyAlignment="1" applyProtection="1">
      <alignment horizontal="left"/>
      <protection hidden="1"/>
    </xf>
    <xf numFmtId="0" fontId="1" fillId="0" borderId="16" xfId="0" applyFont="1" applyBorder="1" applyAlignment="1" applyProtection="1">
      <alignment horizontal="center"/>
      <protection hidden="1"/>
    </xf>
    <xf numFmtId="164" fontId="1" fillId="0" borderId="14" xfId="0" applyNumberFormat="1" applyFont="1" applyBorder="1" applyAlignment="1" applyProtection="1">
      <alignment horizontal="center"/>
      <protection hidden="1"/>
    </xf>
    <xf numFmtId="164" fontId="1" fillId="0" borderId="15" xfId="0" applyNumberFormat="1" applyFont="1" applyBorder="1" applyAlignment="1" applyProtection="1">
      <alignment horizontal="center"/>
      <protection hidden="1"/>
    </xf>
    <xf numFmtId="164" fontId="1" fillId="0" borderId="16" xfId="0" applyNumberFormat="1" applyFont="1" applyBorder="1" applyAlignment="1" applyProtection="1">
      <alignment horizontal="center"/>
      <protection hidden="1"/>
    </xf>
    <xf numFmtId="0" fontId="1" fillId="0" borderId="20" xfId="0" applyFont="1" applyBorder="1" applyProtection="1">
      <protection hidden="1"/>
    </xf>
    <xf numFmtId="0" fontId="1" fillId="0" borderId="26" xfId="0" applyFont="1" applyBorder="1" applyProtection="1">
      <protection hidden="1"/>
    </xf>
    <xf numFmtId="0" fontId="1" fillId="0" borderId="2" xfId="0" applyFont="1" applyBorder="1" applyProtection="1">
      <protection hidden="1"/>
    </xf>
    <xf numFmtId="0" fontId="1" fillId="0" borderId="3" xfId="0" applyFont="1" applyBorder="1" applyProtection="1">
      <protection hidden="1"/>
    </xf>
    <xf numFmtId="0" fontId="1" fillId="0" borderId="5" xfId="0" applyFont="1" applyBorder="1" applyAlignment="1" applyProtection="1">
      <protection hidden="1"/>
    </xf>
    <xf numFmtId="0" fontId="1" fillId="0" borderId="8" xfId="0" applyFont="1" applyBorder="1" applyAlignment="1" applyProtection="1">
      <protection hidden="1"/>
    </xf>
    <xf numFmtId="0" fontId="1" fillId="0" borderId="27" xfId="0" applyFont="1" applyBorder="1" applyProtection="1">
      <protection hidden="1"/>
    </xf>
    <xf numFmtId="0" fontId="1" fillId="0" borderId="28" xfId="0" applyFont="1" applyBorder="1" applyAlignment="1" applyProtection="1">
      <protection hidden="1"/>
    </xf>
    <xf numFmtId="0" fontId="10" fillId="0" borderId="28" xfId="0" applyFont="1" applyBorder="1" applyAlignment="1" applyProtection="1">
      <protection hidden="1"/>
    </xf>
    <xf numFmtId="0" fontId="7" fillId="0" borderId="29" xfId="0" applyFont="1" applyBorder="1" applyAlignment="1" applyProtection="1">
      <alignment horizontal="right"/>
      <protection hidden="1"/>
    </xf>
    <xf numFmtId="0" fontId="6" fillId="0" borderId="0" xfId="0" applyFont="1" applyProtection="1">
      <protection hidden="1"/>
    </xf>
    <xf numFmtId="0" fontId="6" fillId="0" borderId="0" xfId="0" applyFont="1" applyBorder="1" applyAlignment="1" applyProtection="1">
      <protection hidden="1"/>
    </xf>
    <xf numFmtId="0" fontId="6" fillId="0" borderId="0" xfId="0" applyFont="1" applyBorder="1" applyProtection="1">
      <protection hidden="1"/>
    </xf>
    <xf numFmtId="49" fontId="1" fillId="0" borderId="0" xfId="0" applyNumberFormat="1" applyFont="1" applyBorder="1" applyAlignment="1" applyProtection="1">
      <alignment horizontal="center" vertical="center"/>
      <protection hidden="1"/>
    </xf>
    <xf numFmtId="0" fontId="7" fillId="0" borderId="8" xfId="0" applyFont="1" applyBorder="1" applyAlignment="1" applyProtection="1">
      <alignment horizontal="right" vertical="center"/>
      <protection hidden="1"/>
    </xf>
    <xf numFmtId="0" fontId="1" fillId="0" borderId="0" xfId="0" applyFont="1" applyAlignment="1" applyProtection="1">
      <protection hidden="1"/>
    </xf>
    <xf numFmtId="0" fontId="6" fillId="0" borderId="0" xfId="0" applyFont="1" applyFill="1" applyBorder="1" applyProtection="1">
      <protection hidden="1"/>
    </xf>
    <xf numFmtId="0" fontId="6" fillId="0" borderId="0" xfId="0" applyFont="1" applyFill="1" applyBorder="1" applyAlignment="1" applyProtection="1">
      <protection hidden="1"/>
    </xf>
    <xf numFmtId="0" fontId="6" fillId="0" borderId="5"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textRotation="90"/>
      <protection hidden="1"/>
    </xf>
    <xf numFmtId="0" fontId="6" fillId="0" borderId="1" xfId="0" applyFont="1" applyFill="1" applyBorder="1" applyAlignment="1" applyProtection="1">
      <alignment vertical="center"/>
      <protection hidden="1"/>
    </xf>
    <xf numFmtId="49" fontId="14" fillId="0" borderId="0" xfId="0" applyNumberFormat="1" applyFont="1" applyFill="1" applyBorder="1" applyAlignment="1" applyProtection="1">
      <alignment horizontal="center" vertical="center"/>
      <protection hidden="1"/>
    </xf>
    <xf numFmtId="49" fontId="14" fillId="0" borderId="8" xfId="0" applyNumberFormat="1" applyFont="1" applyFill="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 fillId="0" borderId="28" xfId="0" applyFont="1" applyBorder="1" applyProtection="1">
      <protection hidden="1"/>
    </xf>
    <xf numFmtId="0" fontId="1" fillId="0" borderId="28" xfId="0" applyFont="1" applyBorder="1" applyAlignment="1" applyProtection="1">
      <alignment horizontal="right"/>
      <protection hidden="1"/>
    </xf>
    <xf numFmtId="0" fontId="13" fillId="0" borderId="0" xfId="0" applyFont="1" applyProtection="1">
      <protection hidden="1"/>
    </xf>
    <xf numFmtId="0" fontId="1" fillId="0" borderId="0" xfId="0" applyFont="1" applyAlignment="1" applyProtection="1">
      <alignment horizontal="right"/>
      <protection hidden="1"/>
    </xf>
    <xf numFmtId="0" fontId="15" fillId="0" borderId="0" xfId="0" applyFont="1" applyAlignment="1">
      <alignment vertical="top"/>
    </xf>
    <xf numFmtId="0" fontId="0" fillId="0" borderId="0" xfId="0" applyAlignment="1"/>
    <xf numFmtId="0" fontId="0" fillId="0" borderId="0" xfId="0" applyAlignment="1">
      <alignment horizontal="center"/>
    </xf>
    <xf numFmtId="0" fontId="1" fillId="0" borderId="0" xfId="0" applyFont="1" applyFill="1" applyAlignment="1" applyProtection="1">
      <alignment horizontal="center"/>
      <protection hidden="1"/>
    </xf>
    <xf numFmtId="0" fontId="16" fillId="0" borderId="0" xfId="0" applyFont="1" applyProtection="1">
      <protection hidden="1"/>
    </xf>
    <xf numFmtId="0" fontId="6" fillId="0" borderId="0" xfId="0" applyFont="1" applyFill="1" applyAlignment="1" applyProtection="1">
      <alignment horizontal="center"/>
      <protection locked="0" hidden="1"/>
    </xf>
    <xf numFmtId="0" fontId="3" fillId="0" borderId="10" xfId="0" applyFont="1" applyBorder="1" applyAlignment="1" applyProtection="1">
      <protection hidden="1"/>
    </xf>
    <xf numFmtId="0" fontId="3" fillId="0" borderId="7" xfId="0" applyFont="1" applyBorder="1" applyAlignment="1" applyProtection="1">
      <protection hidden="1"/>
    </xf>
    <xf numFmtId="0" fontId="3" fillId="0" borderId="11" xfId="0" applyFont="1" applyBorder="1" applyAlignment="1" applyProtection="1">
      <alignment horizontal="left"/>
      <protection hidden="1"/>
    </xf>
    <xf numFmtId="0" fontId="1" fillId="0" borderId="0" xfId="0" quotePrefix="1" applyFont="1" applyProtection="1">
      <protection hidden="1"/>
    </xf>
    <xf numFmtId="0" fontId="3" fillId="0" borderId="25" xfId="0" applyFont="1" applyBorder="1" applyAlignment="1" applyProtection="1">
      <alignment horizontal="left"/>
      <protection hidden="1"/>
    </xf>
    <xf numFmtId="0" fontId="1" fillId="0" borderId="5" xfId="0" applyFont="1" applyBorder="1" applyAlignment="1" applyProtection="1">
      <alignment horizontal="left"/>
      <protection hidden="1"/>
    </xf>
    <xf numFmtId="0" fontId="1" fillId="0" borderId="0" xfId="0" quotePrefix="1" applyFont="1" applyBorder="1" applyAlignment="1" applyProtection="1">
      <alignment horizontal="left"/>
      <protection hidden="1"/>
    </xf>
    <xf numFmtId="0" fontId="13" fillId="0" borderId="0" xfId="0" applyFont="1" applyAlignment="1" applyProtection="1">
      <alignment vertical="top"/>
      <protection hidden="1"/>
    </xf>
    <xf numFmtId="0" fontId="13" fillId="0" borderId="0" xfId="0" applyFont="1" applyAlignment="1" applyProtection="1">
      <alignment horizontal="right" vertical="top"/>
      <protection hidden="1"/>
    </xf>
    <xf numFmtId="49" fontId="14" fillId="0" borderId="42" xfId="0" applyNumberFormat="1" applyFont="1" applyFill="1" applyBorder="1" applyAlignment="1" applyProtection="1">
      <alignment vertical="center"/>
      <protection hidden="1"/>
    </xf>
    <xf numFmtId="49" fontId="14" fillId="0" borderId="43" xfId="0" applyNumberFormat="1" applyFont="1" applyFill="1" applyBorder="1" applyAlignment="1" applyProtection="1">
      <alignment vertical="center"/>
      <protection hidden="1"/>
    </xf>
    <xf numFmtId="49" fontId="14" fillId="0" borderId="44" xfId="0" applyNumberFormat="1" applyFont="1" applyFill="1" applyBorder="1" applyAlignment="1" applyProtection="1">
      <alignment vertical="center"/>
      <protection hidden="1"/>
    </xf>
    <xf numFmtId="0" fontId="18" fillId="0" borderId="11" xfId="0" applyFont="1" applyBorder="1" applyAlignment="1" applyProtection="1">
      <alignment vertical="center"/>
      <protection hidden="1"/>
    </xf>
    <xf numFmtId="0" fontId="18" fillId="0" borderId="14" xfId="0" applyFont="1" applyBorder="1" applyAlignment="1" applyProtection="1">
      <alignment vertical="center"/>
      <protection hidden="1"/>
    </xf>
    <xf numFmtId="0" fontId="20" fillId="0" borderId="12" xfId="0" applyFont="1" applyBorder="1" applyAlignment="1" applyProtection="1">
      <protection hidden="1"/>
    </xf>
    <xf numFmtId="0" fontId="20" fillId="0" borderId="18" xfId="0" applyFont="1" applyBorder="1" applyAlignment="1" applyProtection="1">
      <protection hidden="1"/>
    </xf>
    <xf numFmtId="0" fontId="18" fillId="0" borderId="26" xfId="0" applyFont="1" applyBorder="1" applyAlignment="1" applyProtection="1">
      <alignment vertical="center"/>
      <protection hidden="1"/>
    </xf>
    <xf numFmtId="0" fontId="20" fillId="0" borderId="32" xfId="0" applyFont="1" applyBorder="1" applyAlignment="1" applyProtection="1">
      <alignment vertical="center"/>
      <protection hidden="1"/>
    </xf>
    <xf numFmtId="0" fontId="3" fillId="0" borderId="7" xfId="0" applyFont="1" applyBorder="1" applyAlignment="1" applyProtection="1">
      <alignment vertical="center"/>
      <protection hidden="1"/>
    </xf>
    <xf numFmtId="0" fontId="3" fillId="0" borderId="10" xfId="0" applyFont="1" applyBorder="1" applyAlignment="1" applyProtection="1">
      <alignment vertical="center"/>
      <protection hidden="1"/>
    </xf>
    <xf numFmtId="0" fontId="3" fillId="0" borderId="9" xfId="0" applyFont="1" applyBorder="1" applyAlignment="1" applyProtection="1">
      <alignment vertical="center"/>
      <protection hidden="1"/>
    </xf>
    <xf numFmtId="0" fontId="20" fillId="0" borderId="33" xfId="0" applyFont="1" applyBorder="1" applyAlignment="1" applyProtection="1">
      <alignment vertical="center"/>
      <protection hidden="1"/>
    </xf>
    <xf numFmtId="0" fontId="1" fillId="0" borderId="12" xfId="0" applyFont="1" applyBorder="1" applyAlignment="1" applyProtection="1">
      <alignment vertical="center"/>
      <protection hidden="1"/>
    </xf>
    <xf numFmtId="0" fontId="1" fillId="0" borderId="13" xfId="0" applyFont="1" applyBorder="1" applyAlignment="1" applyProtection="1">
      <alignment vertical="center"/>
      <protection hidden="1"/>
    </xf>
    <xf numFmtId="0" fontId="1" fillId="0" borderId="18" xfId="0" applyFont="1" applyBorder="1" applyAlignment="1" applyProtection="1">
      <alignment vertical="center"/>
      <protection hidden="1"/>
    </xf>
    <xf numFmtId="0" fontId="1" fillId="0" borderId="19" xfId="0" applyFont="1" applyBorder="1" applyAlignment="1" applyProtection="1">
      <alignment vertical="center"/>
      <protection hidden="1"/>
    </xf>
    <xf numFmtId="0" fontId="1" fillId="0" borderId="7" xfId="0" applyFont="1" applyBorder="1" applyAlignment="1" applyProtection="1">
      <alignment vertical="center"/>
      <protection hidden="1"/>
    </xf>
    <xf numFmtId="0" fontId="1" fillId="0" borderId="7"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15" xfId="0" applyFont="1" applyBorder="1" applyAlignment="1" applyProtection="1">
      <alignment vertical="center"/>
      <protection hidden="1"/>
    </xf>
    <xf numFmtId="0" fontId="1" fillId="0" borderId="16" xfId="0" applyFont="1" applyBorder="1" applyAlignment="1" applyProtection="1">
      <alignment vertical="center"/>
      <protection hidden="1"/>
    </xf>
    <xf numFmtId="0" fontId="20" fillId="0" borderId="34" xfId="0" applyFont="1" applyBorder="1" applyAlignment="1" applyProtection="1">
      <alignment vertical="center"/>
      <protection hidden="1"/>
    </xf>
    <xf numFmtId="0" fontId="20" fillId="0" borderId="35" xfId="0" applyFont="1" applyBorder="1" applyAlignment="1" applyProtection="1">
      <alignment vertical="center"/>
      <protection hidden="1"/>
    </xf>
    <xf numFmtId="0" fontId="20" fillId="0" borderId="36" xfId="0" applyFont="1" applyBorder="1" applyAlignment="1" applyProtection="1">
      <alignment vertical="center"/>
      <protection hidden="1"/>
    </xf>
    <xf numFmtId="0" fontId="20" fillId="0" borderId="5" xfId="0" applyFont="1" applyBorder="1" applyAlignment="1" applyProtection="1">
      <alignment vertical="center"/>
      <protection hidden="1"/>
    </xf>
    <xf numFmtId="0" fontId="20" fillId="0" borderId="0" xfId="0" applyFont="1" applyBorder="1" applyAlignment="1" applyProtection="1">
      <alignment vertical="center"/>
      <protection hidden="1"/>
    </xf>
    <xf numFmtId="0" fontId="20" fillId="0" borderId="22" xfId="0" applyFont="1" applyBorder="1" applyAlignment="1" applyProtection="1">
      <alignment vertical="center"/>
      <protection hidden="1"/>
    </xf>
    <xf numFmtId="0" fontId="20" fillId="0" borderId="2" xfId="0" applyFont="1" applyBorder="1" applyAlignment="1" applyProtection="1">
      <alignment vertical="center"/>
      <protection hidden="1"/>
    </xf>
    <xf numFmtId="0" fontId="20" fillId="0" borderId="7" xfId="0" applyFont="1" applyBorder="1" applyAlignment="1" applyProtection="1">
      <alignment vertical="center"/>
      <protection hidden="1"/>
    </xf>
    <xf numFmtId="0" fontId="20" fillId="0" borderId="37" xfId="0" applyFont="1" applyBorder="1" applyAlignment="1" applyProtection="1">
      <alignment vertical="center"/>
      <protection hidden="1"/>
    </xf>
    <xf numFmtId="0" fontId="20" fillId="0" borderId="38" xfId="0" applyFont="1" applyBorder="1" applyAlignment="1" applyProtection="1">
      <alignment vertical="center"/>
      <protection hidden="1"/>
    </xf>
    <xf numFmtId="0" fontId="20" fillId="0" borderId="12" xfId="0" applyFont="1" applyBorder="1" applyAlignment="1" applyProtection="1">
      <alignment vertical="center"/>
      <protection hidden="1"/>
    </xf>
    <xf numFmtId="0" fontId="20" fillId="0" borderId="12" xfId="0" quotePrefix="1" applyFont="1" applyBorder="1" applyAlignment="1" applyProtection="1">
      <alignment vertical="center"/>
      <protection hidden="1"/>
    </xf>
    <xf numFmtId="0" fontId="20" fillId="0" borderId="39" xfId="0" applyFont="1" applyBorder="1" applyAlignment="1" applyProtection="1">
      <alignment vertical="center"/>
      <protection hidden="1"/>
    </xf>
    <xf numFmtId="0" fontId="20" fillId="0" borderId="18" xfId="0" applyFont="1" applyBorder="1" applyAlignment="1" applyProtection="1">
      <alignment vertical="center"/>
      <protection hidden="1"/>
    </xf>
    <xf numFmtId="0" fontId="20" fillId="0" borderId="40" xfId="0" applyFont="1" applyBorder="1" applyAlignment="1" applyProtection="1">
      <alignment vertical="center"/>
      <protection hidden="1"/>
    </xf>
    <xf numFmtId="0" fontId="20" fillId="0" borderId="18" xfId="0" quotePrefix="1" applyFont="1" applyBorder="1" applyAlignment="1" applyProtection="1">
      <alignment vertical="center"/>
      <protection hidden="1"/>
    </xf>
    <xf numFmtId="0" fontId="20" fillId="0" borderId="41" xfId="0" applyFont="1" applyBorder="1" applyAlignment="1" applyProtection="1">
      <alignment vertical="center"/>
      <protection hidden="1"/>
    </xf>
    <xf numFmtId="0" fontId="20" fillId="0" borderId="40" xfId="0" applyFont="1" applyBorder="1" applyAlignment="1" applyProtection="1">
      <alignment horizontal="right" vertical="center"/>
      <protection hidden="1"/>
    </xf>
    <xf numFmtId="0" fontId="20" fillId="0" borderId="42" xfId="0" applyFont="1" applyBorder="1" applyProtection="1">
      <protection hidden="1"/>
    </xf>
    <xf numFmtId="0" fontId="20" fillId="0" borderId="43" xfId="0" applyFont="1" applyBorder="1" applyAlignment="1" applyProtection="1">
      <alignment vertical="center"/>
      <protection hidden="1"/>
    </xf>
    <xf numFmtId="0" fontId="20" fillId="0" borderId="44" xfId="0" applyFont="1" applyBorder="1" applyAlignment="1" applyProtection="1">
      <alignment vertical="center"/>
      <protection hidden="1"/>
    </xf>
    <xf numFmtId="0" fontId="20" fillId="0" borderId="45" xfId="0" applyFont="1" applyBorder="1" applyAlignment="1" applyProtection="1">
      <alignment vertical="center"/>
      <protection hidden="1"/>
    </xf>
    <xf numFmtId="0" fontId="20" fillId="0" borderId="46" xfId="0" applyFont="1" applyBorder="1" applyAlignment="1" applyProtection="1">
      <alignment vertical="center"/>
      <protection hidden="1"/>
    </xf>
    <xf numFmtId="0" fontId="20" fillId="0" borderId="46" xfId="0" quotePrefix="1" applyFont="1" applyBorder="1" applyAlignment="1" applyProtection="1">
      <alignment vertical="center"/>
      <protection hidden="1"/>
    </xf>
    <xf numFmtId="0" fontId="20" fillId="0" borderId="46" xfId="0" applyFont="1" applyBorder="1" applyAlignment="1" applyProtection="1">
      <alignment horizontal="center" vertical="center" textRotation="90"/>
      <protection hidden="1"/>
    </xf>
    <xf numFmtId="0" fontId="20" fillId="0" borderId="47" xfId="0" applyFont="1" applyBorder="1" applyAlignment="1" applyProtection="1">
      <alignment vertical="center"/>
      <protection hidden="1"/>
    </xf>
    <xf numFmtId="0" fontId="20" fillId="0" borderId="48" xfId="0" applyFont="1" applyBorder="1" applyAlignment="1" applyProtection="1">
      <alignment vertical="center"/>
      <protection hidden="1"/>
    </xf>
    <xf numFmtId="0" fontId="20" fillId="0" borderId="49" xfId="0" applyFont="1" applyBorder="1" applyAlignment="1" applyProtection="1">
      <alignment vertical="center"/>
      <protection hidden="1"/>
    </xf>
    <xf numFmtId="0" fontId="20" fillId="0" borderId="49" xfId="0" quotePrefix="1" applyFont="1" applyBorder="1" applyAlignment="1" applyProtection="1">
      <alignment vertical="center"/>
      <protection hidden="1"/>
    </xf>
    <xf numFmtId="0" fontId="20" fillId="0" borderId="49" xfId="0" applyFont="1" applyBorder="1" applyAlignment="1" applyProtection="1">
      <alignment horizontal="center" vertical="center"/>
      <protection hidden="1"/>
    </xf>
    <xf numFmtId="0" fontId="20" fillId="0" borderId="50" xfId="0" applyFont="1" applyBorder="1" applyAlignment="1" applyProtection="1">
      <alignment vertical="center"/>
      <protection hidden="1"/>
    </xf>
    <xf numFmtId="0" fontId="20" fillId="0" borderId="42" xfId="0" applyFont="1" applyBorder="1" applyAlignment="1" applyProtection="1">
      <alignment vertical="center"/>
      <protection hidden="1"/>
    </xf>
    <xf numFmtId="0" fontId="20" fillId="0" borderId="43" xfId="0" quotePrefix="1" applyFont="1" applyBorder="1" applyAlignment="1" applyProtection="1">
      <alignment vertical="center"/>
      <protection hidden="1"/>
    </xf>
    <xf numFmtId="0" fontId="20" fillId="0" borderId="43" xfId="0" applyFont="1" applyBorder="1" applyAlignment="1" applyProtection="1">
      <alignment horizontal="center" vertical="center"/>
      <protection hidden="1"/>
    </xf>
    <xf numFmtId="0" fontId="20" fillId="0" borderId="46" xfId="0" applyFont="1" applyBorder="1" applyAlignment="1" applyProtection="1">
      <alignment horizontal="right" vertical="center"/>
      <protection hidden="1"/>
    </xf>
    <xf numFmtId="0" fontId="20" fillId="0" borderId="47" xfId="0" applyFont="1" applyBorder="1" applyAlignment="1" applyProtection="1">
      <alignment horizontal="right" vertical="center"/>
      <protection hidden="1"/>
    </xf>
    <xf numFmtId="0" fontId="20" fillId="0" borderId="49" xfId="0" applyFont="1" applyBorder="1" applyAlignment="1" applyProtection="1">
      <alignment horizontal="right" vertical="center"/>
      <protection hidden="1"/>
    </xf>
    <xf numFmtId="0" fontId="20" fillId="0" borderId="50" xfId="0" applyNumberFormat="1" applyFont="1" applyBorder="1" applyAlignment="1" applyProtection="1">
      <alignment horizontal="right" vertical="center"/>
      <protection hidden="1"/>
    </xf>
    <xf numFmtId="0" fontId="20" fillId="0" borderId="18" xfId="0" applyFont="1" applyBorder="1" applyAlignment="1" applyProtection="1">
      <alignment horizontal="right" vertical="center"/>
      <protection hidden="1"/>
    </xf>
    <xf numFmtId="0" fontId="20" fillId="0" borderId="27" xfId="0" applyFont="1" applyBorder="1" applyAlignment="1" applyProtection="1">
      <alignment vertical="center"/>
      <protection hidden="1"/>
    </xf>
    <xf numFmtId="0" fontId="20" fillId="0" borderId="44" xfId="0" applyFont="1" applyBorder="1" applyAlignment="1" applyProtection="1">
      <alignment horizontal="right" vertical="center"/>
      <protection hidden="1"/>
    </xf>
    <xf numFmtId="0" fontId="13" fillId="0" borderId="0" xfId="0" applyFont="1" applyAlignment="1"/>
    <xf numFmtId="0" fontId="4" fillId="0" borderId="1" xfId="0" applyFont="1" applyBorder="1" applyAlignment="1" applyProtection="1">
      <protection hidden="1"/>
    </xf>
    <xf numFmtId="0" fontId="17" fillId="0" borderId="0" xfId="0" applyFont="1" applyBorder="1" applyAlignment="1" applyProtection="1">
      <protection hidden="1"/>
    </xf>
    <xf numFmtId="0" fontId="19" fillId="0" borderId="0" xfId="0" applyFont="1" applyBorder="1" applyAlignment="1" applyProtection="1">
      <protection hidden="1"/>
    </xf>
    <xf numFmtId="0" fontId="1" fillId="0" borderId="30" xfId="0" applyFont="1" applyBorder="1" applyProtection="1">
      <protection hidden="1"/>
    </xf>
    <xf numFmtId="0" fontId="1" fillId="0" borderId="31" xfId="0" applyFont="1" applyBorder="1" applyProtection="1">
      <protection hidden="1"/>
    </xf>
    <xf numFmtId="0" fontId="1" fillId="0" borderId="1" xfId="0" applyFont="1" applyBorder="1" applyAlignment="1" applyProtection="1">
      <alignment horizontal="center"/>
      <protection hidden="1"/>
    </xf>
    <xf numFmtId="0" fontId="20" fillId="0" borderId="0" xfId="0" applyFont="1" applyBorder="1" applyAlignment="1" applyProtection="1">
      <alignment horizontal="center" vertical="center"/>
      <protection hidden="1"/>
    </xf>
    <xf numFmtId="49" fontId="6" fillId="0" borderId="0" xfId="0" applyNumberFormat="1" applyFont="1" applyBorder="1" applyAlignment="1" applyProtection="1">
      <alignment horizontal="center" vertical="center"/>
      <protection hidden="1"/>
    </xf>
    <xf numFmtId="49" fontId="6" fillId="0" borderId="8" xfId="0" applyNumberFormat="1" applyFont="1" applyBorder="1" applyAlignment="1" applyProtection="1">
      <alignment horizontal="center" vertical="center"/>
      <protection hidden="1"/>
    </xf>
    <xf numFmtId="0" fontId="13" fillId="0" borderId="0" xfId="0" applyFont="1"/>
    <xf numFmtId="0" fontId="1" fillId="0" borderId="0" xfId="0" applyFont="1" applyFill="1" applyAlignment="1" applyProtection="1">
      <alignment horizontal="center"/>
      <protection locked="0" hidden="1"/>
    </xf>
    <xf numFmtId="49" fontId="12" fillId="2" borderId="55" xfId="0" applyNumberFormat="1" applyFont="1" applyFill="1" applyBorder="1" applyAlignment="1" applyProtection="1">
      <alignment horizontal="left" vertical="center"/>
      <protection locked="0"/>
    </xf>
    <xf numFmtId="49" fontId="12" fillId="2" borderId="49" xfId="0" applyNumberFormat="1" applyFont="1" applyFill="1" applyBorder="1" applyAlignment="1" applyProtection="1">
      <alignment horizontal="left" vertical="center"/>
      <protection locked="0"/>
    </xf>
    <xf numFmtId="0" fontId="1" fillId="0" borderId="10"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37" xfId="0" applyFont="1" applyBorder="1" applyAlignment="1" applyProtection="1">
      <alignment horizontal="center" vertical="center"/>
      <protection hidden="1"/>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39" xfId="0" applyFont="1" applyFill="1" applyBorder="1" applyAlignment="1" applyProtection="1">
      <alignment horizontal="center" vertical="center"/>
      <protection locked="0"/>
    </xf>
    <xf numFmtId="49" fontId="1" fillId="2" borderId="14" xfId="0" applyNumberFormat="1" applyFont="1" applyFill="1" applyBorder="1" applyAlignment="1" applyProtection="1">
      <alignment horizontal="center" vertical="center"/>
      <protection locked="0"/>
    </xf>
    <xf numFmtId="49" fontId="1" fillId="2" borderId="15" xfId="0" applyNumberFormat="1" applyFont="1" applyFill="1" applyBorder="1" applyAlignment="1" applyProtection="1">
      <alignment horizontal="center" vertical="center"/>
      <protection locked="0"/>
    </xf>
    <xf numFmtId="49" fontId="1" fillId="2" borderId="16" xfId="0" applyNumberFormat="1"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164" fontId="1" fillId="2" borderId="11" xfId="0" applyNumberFormat="1" applyFont="1" applyFill="1" applyBorder="1" applyAlignment="1" applyProtection="1">
      <alignment horizontal="center" vertical="center"/>
      <protection locked="0"/>
    </xf>
    <xf numFmtId="164" fontId="1" fillId="2" borderId="12" xfId="0" applyNumberFormat="1" applyFont="1" applyFill="1" applyBorder="1" applyAlignment="1" applyProtection="1">
      <alignment horizontal="center" vertical="center"/>
      <protection locked="0"/>
    </xf>
    <xf numFmtId="164" fontId="1" fillId="2" borderId="13" xfId="0" applyNumberFormat="1" applyFont="1" applyFill="1" applyBorder="1" applyAlignment="1" applyProtection="1">
      <alignment horizontal="center" vertical="center"/>
      <protection locked="0"/>
    </xf>
    <xf numFmtId="0" fontId="1" fillId="0" borderId="9" xfId="0" applyFont="1" applyBorder="1" applyAlignment="1" applyProtection="1">
      <alignment horizontal="center" vertical="center"/>
      <protection hidden="1"/>
    </xf>
    <xf numFmtId="0" fontId="1" fillId="0" borderId="30" xfId="0" applyFont="1" applyBorder="1" applyAlignment="1" applyProtection="1">
      <alignment horizontal="center"/>
      <protection hidden="1"/>
    </xf>
    <xf numFmtId="0" fontId="1" fillId="0" borderId="1" xfId="0" applyFont="1" applyBorder="1" applyAlignment="1" applyProtection="1">
      <alignment horizontal="center"/>
      <protection hidden="1"/>
    </xf>
    <xf numFmtId="0" fontId="1" fillId="0" borderId="51" xfId="0" applyFont="1" applyBorder="1" applyAlignment="1" applyProtection="1">
      <alignment horizontal="center"/>
      <protection hidden="1"/>
    </xf>
    <xf numFmtId="0" fontId="1" fillId="0" borderId="10" xfId="0" applyFont="1" applyFill="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6" fillId="2" borderId="49" xfId="0" applyFont="1" applyFill="1" applyBorder="1" applyAlignment="1" applyProtection="1">
      <alignment horizontal="left"/>
      <protection locked="0"/>
    </xf>
    <xf numFmtId="0" fontId="5" fillId="2" borderId="53" xfId="0" applyFont="1" applyFill="1" applyBorder="1" applyAlignment="1" applyProtection="1">
      <alignment horizontal="center" vertical="center"/>
      <protection locked="0" hidden="1"/>
    </xf>
    <xf numFmtId="0" fontId="5" fillId="2" borderId="54" xfId="0" applyFont="1" applyFill="1" applyBorder="1" applyAlignment="1" applyProtection="1">
      <alignment horizontal="center" vertical="center"/>
      <protection locked="0" hidden="1"/>
    </xf>
    <xf numFmtId="0" fontId="1" fillId="2" borderId="7" xfId="0" applyFont="1" applyFill="1" applyBorder="1" applyAlignment="1" applyProtection="1">
      <alignment horizontal="center" vertical="center"/>
      <protection locked="0" hidden="1"/>
    </xf>
    <xf numFmtId="0" fontId="1" fillId="2" borderId="37" xfId="0" applyFont="1" applyFill="1" applyBorder="1" applyAlignment="1" applyProtection="1">
      <alignment horizontal="center" vertical="center"/>
      <protection locked="0" hidden="1"/>
    </xf>
    <xf numFmtId="0" fontId="5" fillId="2" borderId="6" xfId="0" applyFont="1" applyFill="1" applyBorder="1" applyAlignment="1" applyProtection="1">
      <alignment horizontal="center" vertical="center"/>
      <protection locked="0" hidden="1"/>
    </xf>
    <xf numFmtId="0" fontId="5" fillId="2" borderId="2" xfId="0" applyFont="1" applyFill="1" applyBorder="1" applyAlignment="1" applyProtection="1">
      <alignment horizontal="center" vertical="center"/>
      <protection locked="0" hidden="1"/>
    </xf>
    <xf numFmtId="0" fontId="5" fillId="2" borderId="3" xfId="0" applyFont="1" applyFill="1" applyBorder="1" applyAlignment="1" applyProtection="1">
      <alignment horizontal="center" vertical="center"/>
      <protection locked="0" hidden="1"/>
    </xf>
    <xf numFmtId="0" fontId="13" fillId="0" borderId="1" xfId="0" applyFont="1" applyBorder="1" applyAlignment="1" applyProtection="1">
      <alignment horizontal="left" vertical="top"/>
      <protection hidden="1"/>
    </xf>
    <xf numFmtId="0" fontId="13" fillId="0" borderId="1" xfId="0" applyFont="1" applyBorder="1" applyAlignment="1" applyProtection="1">
      <alignment horizontal="center" vertical="top"/>
      <protection hidden="1"/>
    </xf>
    <xf numFmtId="0" fontId="13" fillId="0" borderId="1" xfId="0" applyFont="1" applyBorder="1" applyAlignment="1" applyProtection="1">
      <alignment horizontal="right" vertical="top"/>
      <protection hidden="1"/>
    </xf>
    <xf numFmtId="0" fontId="1" fillId="2" borderId="9" xfId="0" applyFont="1" applyFill="1" applyBorder="1" applyAlignment="1" applyProtection="1">
      <alignment horizontal="center" vertical="center"/>
      <protection locked="0" hidden="1"/>
    </xf>
    <xf numFmtId="49" fontId="1" fillId="2" borderId="25" xfId="0" applyNumberFormat="1" applyFont="1" applyFill="1" applyBorder="1" applyAlignment="1" applyProtection="1">
      <alignment horizontal="center" vertical="center"/>
      <protection locked="0"/>
    </xf>
    <xf numFmtId="49" fontId="1" fillId="2" borderId="18" xfId="0" applyNumberFormat="1" applyFont="1" applyFill="1" applyBorder="1" applyAlignment="1" applyProtection="1">
      <alignment horizontal="center" vertical="center"/>
      <protection locked="0"/>
    </xf>
    <xf numFmtId="49" fontId="1" fillId="2" borderId="19" xfId="0" applyNumberFormat="1"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3" fillId="0" borderId="10" xfId="0" applyFont="1" applyBorder="1" applyAlignment="1" applyProtection="1">
      <alignment horizontal="center"/>
      <protection hidden="1"/>
    </xf>
    <xf numFmtId="0" fontId="3" fillId="0" borderId="7" xfId="0" applyFont="1" applyBorder="1" applyAlignment="1" applyProtection="1">
      <alignment horizontal="center"/>
      <protection hidden="1"/>
    </xf>
    <xf numFmtId="0" fontId="3" fillId="0" borderId="37" xfId="0" applyFont="1" applyBorder="1" applyAlignment="1" applyProtection="1">
      <alignment horizontal="center"/>
      <protection hidden="1"/>
    </xf>
    <xf numFmtId="0" fontId="3" fillId="0" borderId="9" xfId="0" applyFont="1" applyBorder="1" applyAlignment="1" applyProtection="1">
      <alignment horizontal="center"/>
      <protection hidden="1"/>
    </xf>
    <xf numFmtId="49" fontId="14" fillId="2" borderId="6" xfId="0" quotePrefix="1" applyNumberFormat="1" applyFont="1" applyFill="1" applyBorder="1" applyAlignment="1" applyProtection="1">
      <alignment horizontal="center" vertical="center"/>
      <protection locked="0"/>
    </xf>
    <xf numFmtId="49" fontId="14" fillId="2" borderId="2" xfId="0" quotePrefix="1" applyNumberFormat="1" applyFont="1" applyFill="1" applyBorder="1" applyAlignment="1" applyProtection="1">
      <alignment horizontal="center" vertical="center"/>
      <protection locked="0"/>
    </xf>
    <xf numFmtId="49" fontId="14" fillId="2" borderId="3" xfId="0" quotePrefix="1" applyNumberFormat="1" applyFont="1" applyFill="1" applyBorder="1" applyAlignment="1" applyProtection="1">
      <alignment horizontal="center" vertical="center"/>
      <protection locked="0"/>
    </xf>
    <xf numFmtId="0" fontId="1" fillId="2" borderId="25"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1" fillId="2" borderId="40" xfId="0" applyFont="1" applyFill="1" applyBorder="1" applyAlignment="1" applyProtection="1">
      <alignment horizontal="center"/>
      <protection locked="0"/>
    </xf>
    <xf numFmtId="165" fontId="1" fillId="0" borderId="25" xfId="0" applyNumberFormat="1" applyFont="1" applyFill="1" applyBorder="1" applyAlignment="1" applyProtection="1">
      <alignment horizontal="center"/>
      <protection hidden="1"/>
    </xf>
    <xf numFmtId="165" fontId="1" fillId="0" borderId="18" xfId="0" applyNumberFormat="1" applyFont="1" applyFill="1" applyBorder="1" applyAlignment="1" applyProtection="1">
      <alignment horizontal="center"/>
      <protection hidden="1"/>
    </xf>
    <xf numFmtId="165" fontId="1" fillId="0" borderId="19" xfId="0" applyNumberFormat="1" applyFont="1" applyFill="1" applyBorder="1" applyAlignment="1" applyProtection="1">
      <alignment horizontal="center"/>
      <protection hidden="1"/>
    </xf>
    <xf numFmtId="0" fontId="1" fillId="2" borderId="11" xfId="0" applyFont="1" applyFill="1" applyBorder="1" applyAlignment="1" applyProtection="1">
      <alignment horizontal="center"/>
      <protection locked="0"/>
    </xf>
    <xf numFmtId="0" fontId="1" fillId="2" borderId="13"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165" fontId="1" fillId="2" borderId="11" xfId="0" applyNumberFormat="1" applyFont="1" applyFill="1" applyBorder="1" applyAlignment="1" applyProtection="1">
      <alignment horizontal="center"/>
      <protection locked="0"/>
    </xf>
    <xf numFmtId="165" fontId="1" fillId="2" borderId="12" xfId="0" applyNumberFormat="1" applyFont="1" applyFill="1" applyBorder="1" applyAlignment="1" applyProtection="1">
      <alignment horizontal="center"/>
      <protection locked="0"/>
    </xf>
    <xf numFmtId="165" fontId="1" fillId="2" borderId="13" xfId="0" applyNumberFormat="1" applyFont="1" applyFill="1" applyBorder="1" applyAlignment="1" applyProtection="1">
      <alignment horizontal="center"/>
      <protection locked="0"/>
    </xf>
    <xf numFmtId="0" fontId="18" fillId="0" borderId="0" xfId="0" applyFont="1" applyAlignment="1">
      <alignment horizontal="center"/>
    </xf>
    <xf numFmtId="49" fontId="1" fillId="2" borderId="11" xfId="0" applyNumberFormat="1" applyFont="1" applyFill="1" applyBorder="1" applyAlignment="1" applyProtection="1">
      <alignment horizontal="center" vertical="center"/>
      <protection locked="0"/>
    </xf>
    <xf numFmtId="49" fontId="1" fillId="2" borderId="12" xfId="0" applyNumberFormat="1" applyFont="1" applyFill="1" applyBorder="1" applyAlignment="1" applyProtection="1">
      <alignment horizontal="center" vertical="center"/>
      <protection locked="0"/>
    </xf>
    <xf numFmtId="49" fontId="1" fillId="2" borderId="13" xfId="0" applyNumberFormat="1"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3" fillId="0" borderId="32"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20" fillId="0" borderId="10" xfId="0" applyFont="1" applyBorder="1" applyAlignment="1" applyProtection="1">
      <alignment horizontal="center" vertical="center"/>
      <protection hidden="1"/>
    </xf>
    <xf numFmtId="0" fontId="20" fillId="0" borderId="7" xfId="0" applyFont="1" applyBorder="1" applyAlignment="1" applyProtection="1">
      <alignment horizontal="center" vertical="center"/>
      <protection hidden="1"/>
    </xf>
    <xf numFmtId="0" fontId="20" fillId="0" borderId="9" xfId="0" applyFont="1" applyBorder="1" applyAlignment="1" applyProtection="1">
      <alignment horizontal="center" vertical="center"/>
      <protection hidden="1"/>
    </xf>
    <xf numFmtId="0" fontId="18" fillId="0" borderId="10" xfId="0" applyFont="1" applyBorder="1" applyAlignment="1" applyProtection="1">
      <alignment horizontal="center" vertical="center"/>
      <protection hidden="1"/>
    </xf>
    <xf numFmtId="0" fontId="18" fillId="0" borderId="7" xfId="0" applyFont="1" applyBorder="1" applyAlignment="1" applyProtection="1">
      <alignment horizontal="center" vertical="center"/>
      <protection hidden="1"/>
    </xf>
    <xf numFmtId="0" fontId="18" fillId="0" borderId="9" xfId="0" applyFont="1" applyBorder="1" applyAlignment="1" applyProtection="1">
      <alignment horizontal="center" vertical="center"/>
      <protection hidden="1"/>
    </xf>
    <xf numFmtId="0" fontId="1" fillId="2" borderId="12" xfId="0" applyFont="1" applyFill="1" applyBorder="1" applyAlignment="1" applyProtection="1">
      <alignment horizontal="center"/>
      <protection locked="0"/>
    </xf>
    <xf numFmtId="0" fontId="1" fillId="2" borderId="39" xfId="0" applyFont="1" applyFill="1" applyBorder="1" applyAlignment="1" applyProtection="1">
      <alignment horizontal="center"/>
      <protection locked="0"/>
    </xf>
    <xf numFmtId="165" fontId="1" fillId="2" borderId="25" xfId="0" applyNumberFormat="1" applyFont="1" applyFill="1" applyBorder="1" applyAlignment="1" applyProtection="1">
      <alignment horizontal="center"/>
      <protection locked="0"/>
    </xf>
    <xf numFmtId="165" fontId="1" fillId="2" borderId="18" xfId="0" applyNumberFormat="1" applyFont="1" applyFill="1" applyBorder="1" applyAlignment="1" applyProtection="1">
      <alignment horizontal="center"/>
      <protection locked="0"/>
    </xf>
    <xf numFmtId="165" fontId="1" fillId="2" borderId="19" xfId="0" applyNumberFormat="1" applyFont="1" applyFill="1" applyBorder="1" applyAlignment="1" applyProtection="1">
      <alignment horizontal="center"/>
      <protection locked="0"/>
    </xf>
    <xf numFmtId="0" fontId="1" fillId="0" borderId="25" xfId="0" applyFont="1" applyFill="1" applyBorder="1" applyAlignment="1" applyProtection="1">
      <alignment horizontal="center"/>
      <protection hidden="1"/>
    </xf>
    <xf numFmtId="0" fontId="1" fillId="0" borderId="18" xfId="0" applyFont="1" applyFill="1" applyBorder="1" applyAlignment="1" applyProtection="1">
      <alignment horizontal="center"/>
      <protection hidden="1"/>
    </xf>
    <xf numFmtId="0" fontId="1" fillId="0" borderId="40" xfId="0" applyFont="1" applyFill="1" applyBorder="1" applyAlignment="1" applyProtection="1">
      <alignment horizontal="center"/>
      <protection hidden="1"/>
    </xf>
    <xf numFmtId="0" fontId="1" fillId="0" borderId="10" xfId="0" applyFont="1" applyFill="1" applyBorder="1" applyAlignment="1" applyProtection="1">
      <alignment horizontal="left" vertical="center"/>
      <protection hidden="1"/>
    </xf>
    <xf numFmtId="0" fontId="1" fillId="0" borderId="7" xfId="0" applyFont="1" applyFill="1" applyBorder="1" applyAlignment="1" applyProtection="1">
      <alignment horizontal="left" vertical="center"/>
      <protection hidden="1"/>
    </xf>
    <xf numFmtId="0" fontId="1" fillId="0" borderId="31" xfId="0" applyFont="1" applyBorder="1" applyAlignment="1" applyProtection="1">
      <alignment horizontal="center"/>
      <protection hidden="1"/>
    </xf>
    <xf numFmtId="49" fontId="14" fillId="2" borderId="34" xfId="0" applyNumberFormat="1" applyFont="1" applyFill="1" applyBorder="1" applyAlignment="1" applyProtection="1">
      <alignment horizontal="center" vertical="center"/>
      <protection locked="0"/>
    </xf>
    <xf numFmtId="49" fontId="14" fillId="2" borderId="35" xfId="0" applyNumberFormat="1" applyFont="1" applyFill="1" applyBorder="1" applyAlignment="1" applyProtection="1">
      <alignment horizontal="center" vertical="center"/>
      <protection locked="0"/>
    </xf>
    <xf numFmtId="49" fontId="14" fillId="2" borderId="36" xfId="0" applyNumberFormat="1" applyFont="1" applyFill="1" applyBorder="1" applyAlignment="1" applyProtection="1">
      <alignment horizontal="center" vertical="center"/>
      <protection locked="0"/>
    </xf>
    <xf numFmtId="49" fontId="14" fillId="2" borderId="48" xfId="0" applyNumberFormat="1" applyFont="1" applyFill="1" applyBorder="1" applyAlignment="1" applyProtection="1">
      <alignment horizontal="center" vertical="center"/>
      <protection locked="0"/>
    </xf>
    <xf numFmtId="49" fontId="14" fillId="2" borderId="49" xfId="0" applyNumberFormat="1" applyFont="1" applyFill="1" applyBorder="1" applyAlignment="1" applyProtection="1">
      <alignment horizontal="center" vertical="center"/>
      <protection locked="0"/>
    </xf>
    <xf numFmtId="49" fontId="14" fillId="2" borderId="50" xfId="0" applyNumberFormat="1" applyFont="1" applyFill="1" applyBorder="1" applyAlignment="1" applyProtection="1">
      <alignment horizontal="center" vertical="center"/>
      <protection locked="0"/>
    </xf>
    <xf numFmtId="49" fontId="14" fillId="2" borderId="33" xfId="0" applyNumberFormat="1" applyFont="1" applyFill="1" applyBorder="1" applyAlignment="1" applyProtection="1">
      <alignment horizontal="center" vertical="center"/>
      <protection locked="0"/>
    </xf>
    <xf numFmtId="49" fontId="14" fillId="2" borderId="18" xfId="0" applyNumberFormat="1" applyFont="1" applyFill="1" applyBorder="1" applyAlignment="1" applyProtection="1">
      <alignment horizontal="center" vertical="center"/>
      <protection locked="0"/>
    </xf>
    <xf numFmtId="49" fontId="14" fillId="2" borderId="41" xfId="0" applyNumberFormat="1" applyFont="1" applyFill="1" applyBorder="1" applyAlignment="1" applyProtection="1">
      <alignment horizontal="center" vertical="center"/>
      <protection locked="0"/>
    </xf>
    <xf numFmtId="49" fontId="13" fillId="2" borderId="70" xfId="0" applyNumberFormat="1" applyFont="1" applyFill="1" applyBorder="1" applyAlignment="1" applyProtection="1">
      <alignment horizontal="center" vertical="center"/>
      <protection locked="0"/>
    </xf>
    <xf numFmtId="49" fontId="13" fillId="2" borderId="73" xfId="0" applyNumberFormat="1" applyFont="1" applyFill="1" applyBorder="1" applyAlignment="1" applyProtection="1">
      <alignment horizontal="center" vertical="center"/>
      <protection locked="0"/>
    </xf>
    <xf numFmtId="49" fontId="13" fillId="2" borderId="72" xfId="0" applyNumberFormat="1" applyFont="1" applyFill="1" applyBorder="1" applyAlignment="1" applyProtection="1">
      <alignment horizontal="center" vertical="center"/>
      <protection locked="0"/>
    </xf>
    <xf numFmtId="0" fontId="14" fillId="0" borderId="33" xfId="0" applyNumberFormat="1" applyFont="1" applyFill="1" applyBorder="1" applyAlignment="1" applyProtection="1">
      <alignment horizontal="center" vertical="center"/>
      <protection hidden="1"/>
    </xf>
    <xf numFmtId="0" fontId="14" fillId="0" borderId="18" xfId="0" applyNumberFormat="1" applyFont="1" applyFill="1" applyBorder="1" applyAlignment="1" applyProtection="1">
      <alignment horizontal="center" vertical="center"/>
      <protection hidden="1"/>
    </xf>
    <xf numFmtId="0" fontId="14" fillId="0" borderId="40" xfId="0" applyNumberFormat="1" applyFont="1" applyFill="1" applyBorder="1" applyAlignment="1" applyProtection="1">
      <alignment horizontal="center" vertical="center"/>
      <protection hidden="1"/>
    </xf>
    <xf numFmtId="49" fontId="13" fillId="2" borderId="67" xfId="0" applyNumberFormat="1" applyFont="1" applyFill="1" applyBorder="1" applyAlignment="1" applyProtection="1">
      <alignment horizontal="center" vertical="center"/>
      <protection locked="0"/>
    </xf>
    <xf numFmtId="49" fontId="14" fillId="2" borderId="40" xfId="0" applyNumberFormat="1" applyFont="1" applyFill="1" applyBorder="1" applyAlignment="1" applyProtection="1">
      <alignment horizontal="center" vertical="center"/>
      <protection locked="0"/>
    </xf>
    <xf numFmtId="49" fontId="14" fillId="2" borderId="42" xfId="0" applyNumberFormat="1" applyFont="1" applyFill="1" applyBorder="1" applyAlignment="1" applyProtection="1">
      <alignment horizontal="center" vertical="center"/>
      <protection locked="0"/>
    </xf>
    <xf numFmtId="49" fontId="14" fillId="2" borderId="43" xfId="0" applyNumberFormat="1" applyFont="1" applyFill="1" applyBorder="1" applyAlignment="1" applyProtection="1">
      <alignment horizontal="center" vertical="center"/>
      <protection locked="0"/>
    </xf>
    <xf numFmtId="49" fontId="14" fillId="2" borderId="44" xfId="0" applyNumberFormat="1" applyFont="1" applyFill="1" applyBorder="1" applyAlignment="1" applyProtection="1">
      <alignment horizontal="center" vertical="center"/>
      <protection locked="0"/>
    </xf>
    <xf numFmtId="49" fontId="13" fillId="2" borderId="68" xfId="0" applyNumberFormat="1" applyFont="1" applyFill="1" applyBorder="1" applyAlignment="1" applyProtection="1">
      <alignment horizontal="center" vertical="center"/>
      <protection locked="0"/>
    </xf>
    <xf numFmtId="49" fontId="6" fillId="0" borderId="0" xfId="0" applyNumberFormat="1" applyFont="1" applyBorder="1" applyAlignment="1" applyProtection="1">
      <alignment horizontal="center" vertical="center"/>
      <protection hidden="1"/>
    </xf>
    <xf numFmtId="49" fontId="14" fillId="2" borderId="61" xfId="0" applyNumberFormat="1" applyFont="1" applyFill="1" applyBorder="1" applyAlignment="1" applyProtection="1">
      <alignment horizontal="center" vertical="center"/>
      <protection locked="0"/>
    </xf>
    <xf numFmtId="49" fontId="14" fillId="2" borderId="62" xfId="0" applyNumberFormat="1" applyFont="1" applyFill="1" applyBorder="1" applyAlignment="1" applyProtection="1">
      <alignment horizontal="center" vertical="center"/>
      <protection locked="0"/>
    </xf>
    <xf numFmtId="49" fontId="14" fillId="2" borderId="59" xfId="0" applyNumberFormat="1" applyFont="1" applyFill="1" applyBorder="1" applyAlignment="1" applyProtection="1">
      <alignment horizontal="center" vertical="center"/>
      <protection locked="0"/>
    </xf>
    <xf numFmtId="49" fontId="14" fillId="2" borderId="60" xfId="0" applyNumberFormat="1" applyFont="1" applyFill="1" applyBorder="1" applyAlignment="1" applyProtection="1">
      <alignment horizontal="center" vertical="center"/>
      <protection locked="0"/>
    </xf>
    <xf numFmtId="49" fontId="14" fillId="2" borderId="25" xfId="0" applyNumberFormat="1" applyFont="1" applyFill="1" applyBorder="1" applyAlignment="1" applyProtection="1">
      <alignment horizontal="center" vertical="center"/>
      <protection locked="0"/>
    </xf>
    <xf numFmtId="49" fontId="14" fillId="2" borderId="45" xfId="0" applyNumberFormat="1" applyFont="1" applyFill="1" applyBorder="1" applyAlignment="1" applyProtection="1">
      <alignment horizontal="center" vertical="center"/>
      <protection locked="0"/>
    </xf>
    <xf numFmtId="49" fontId="14" fillId="2" borderId="46" xfId="0" applyNumberFormat="1" applyFont="1" applyFill="1" applyBorder="1" applyAlignment="1" applyProtection="1">
      <alignment horizontal="center" vertical="center"/>
      <protection locked="0"/>
    </xf>
    <xf numFmtId="49" fontId="14" fillId="2" borderId="57" xfId="0" applyNumberFormat="1" applyFont="1" applyFill="1" applyBorder="1" applyAlignment="1" applyProtection="1">
      <alignment horizontal="center" vertical="center"/>
      <protection locked="0"/>
    </xf>
    <xf numFmtId="49" fontId="14" fillId="2" borderId="58" xfId="0" applyNumberFormat="1" applyFont="1" applyFill="1" applyBorder="1" applyAlignment="1" applyProtection="1">
      <alignment horizontal="center" vertical="center"/>
      <protection locked="0"/>
    </xf>
    <xf numFmtId="49" fontId="13" fillId="2" borderId="64" xfId="0" applyNumberFormat="1" applyFont="1" applyFill="1" applyBorder="1" applyAlignment="1" applyProtection="1">
      <alignment horizontal="center" vertical="center"/>
      <protection locked="0"/>
    </xf>
    <xf numFmtId="49" fontId="13" fillId="2" borderId="65" xfId="0" applyNumberFormat="1" applyFont="1" applyFill="1" applyBorder="1" applyAlignment="1" applyProtection="1">
      <alignment horizontal="center" vertical="center"/>
      <protection locked="0"/>
    </xf>
    <xf numFmtId="49" fontId="13" fillId="2" borderId="66" xfId="0" applyNumberFormat="1" applyFont="1" applyFill="1" applyBorder="1" applyAlignment="1" applyProtection="1">
      <alignment horizontal="center" vertical="center"/>
      <protection locked="0"/>
    </xf>
    <xf numFmtId="49" fontId="6" fillId="0" borderId="8" xfId="0" applyNumberFormat="1" applyFont="1" applyBorder="1" applyAlignment="1" applyProtection="1">
      <alignment horizontal="center" vertical="center"/>
      <protection hidden="1"/>
    </xf>
    <xf numFmtId="49" fontId="13" fillId="2" borderId="69" xfId="0" applyNumberFormat="1" applyFont="1" applyFill="1" applyBorder="1" applyAlignment="1" applyProtection="1">
      <alignment horizontal="center" vertical="center"/>
      <protection locked="0"/>
    </xf>
    <xf numFmtId="49" fontId="14" fillId="2" borderId="32" xfId="0" applyNumberFormat="1" applyFont="1" applyFill="1" applyBorder="1" applyAlignment="1" applyProtection="1">
      <alignment horizontal="center" vertical="center"/>
      <protection locked="0"/>
    </xf>
    <xf numFmtId="49" fontId="14" fillId="2" borderId="7" xfId="0" applyNumberFormat="1" applyFont="1" applyFill="1" applyBorder="1" applyAlignment="1" applyProtection="1">
      <alignment horizontal="center" vertical="center"/>
      <protection locked="0"/>
    </xf>
    <xf numFmtId="49" fontId="14" fillId="2" borderId="37" xfId="0" applyNumberFormat="1" applyFont="1" applyFill="1" applyBorder="1" applyAlignment="1" applyProtection="1">
      <alignment horizontal="center" vertical="center"/>
      <protection locked="0"/>
    </xf>
    <xf numFmtId="49" fontId="14" fillId="2" borderId="26" xfId="0" applyNumberFormat="1" applyFont="1" applyFill="1" applyBorder="1" applyAlignment="1" applyProtection="1">
      <alignment horizontal="center" vertical="center"/>
      <protection locked="0"/>
    </xf>
    <xf numFmtId="49" fontId="14" fillId="2" borderId="2" xfId="0" applyNumberFormat="1" applyFont="1" applyFill="1" applyBorder="1" applyAlignment="1" applyProtection="1">
      <alignment horizontal="center" vertical="center"/>
      <protection locked="0"/>
    </xf>
    <xf numFmtId="49" fontId="14" fillId="2" borderId="74" xfId="0" applyNumberFormat="1" applyFont="1" applyFill="1" applyBorder="1" applyAlignment="1" applyProtection="1">
      <alignment horizontal="center" vertical="center"/>
      <protection locked="0"/>
    </xf>
    <xf numFmtId="0" fontId="0" fillId="2" borderId="46" xfId="0" applyFill="1" applyBorder="1" applyAlignment="1" applyProtection="1">
      <alignment horizontal="center" vertical="center"/>
      <protection locked="0"/>
    </xf>
    <xf numFmtId="0" fontId="0" fillId="2" borderId="47" xfId="0" applyFill="1" applyBorder="1" applyAlignment="1" applyProtection="1">
      <alignment horizontal="center" vertical="center"/>
      <protection locked="0"/>
    </xf>
    <xf numFmtId="49" fontId="14" fillId="2" borderId="4" xfId="0" applyNumberFormat="1" applyFont="1" applyFill="1" applyBorder="1" applyAlignment="1" applyProtection="1">
      <alignment horizontal="center" vertical="center"/>
      <protection locked="0"/>
    </xf>
    <xf numFmtId="49" fontId="14" fillId="2" borderId="1" xfId="0" applyNumberFormat="1" applyFont="1" applyFill="1" applyBorder="1" applyAlignment="1" applyProtection="1">
      <alignment horizontal="center" vertical="center"/>
      <protection locked="0"/>
    </xf>
    <xf numFmtId="49" fontId="14" fillId="2" borderId="51" xfId="0" applyNumberFormat="1" applyFont="1" applyFill="1" applyBorder="1" applyAlignment="1" applyProtection="1">
      <alignment horizontal="center" vertical="center"/>
      <protection locked="0"/>
    </xf>
    <xf numFmtId="0" fontId="1" fillId="0" borderId="52" xfId="0" applyFont="1" applyBorder="1" applyAlignment="1" applyProtection="1">
      <alignment horizontal="center"/>
      <protection hidden="1"/>
    </xf>
    <xf numFmtId="0" fontId="1" fillId="0" borderId="71" xfId="0" applyFont="1" applyBorder="1" applyAlignment="1" applyProtection="1">
      <alignment horizontal="center"/>
      <protection hidden="1"/>
    </xf>
    <xf numFmtId="0" fontId="5" fillId="0" borderId="53" xfId="0" quotePrefix="1" applyFont="1" applyFill="1" applyBorder="1" applyAlignment="1" applyProtection="1">
      <alignment horizontal="center" vertical="center"/>
      <protection hidden="1"/>
    </xf>
    <xf numFmtId="0" fontId="5" fillId="0" borderId="54" xfId="0" quotePrefix="1"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5" fillId="0" borderId="2"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protection hidden="1"/>
    </xf>
    <xf numFmtId="49" fontId="14" fillId="2" borderId="63" xfId="0" applyNumberFormat="1"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19" fillId="0" borderId="0" xfId="0" applyFont="1" applyBorder="1" applyAlignment="1" applyProtection="1">
      <alignment horizontal="center"/>
      <protection hidden="1"/>
    </xf>
    <xf numFmtId="49" fontId="14" fillId="0" borderId="38" xfId="0" applyNumberFormat="1" applyFont="1" applyBorder="1" applyAlignment="1" applyProtection="1">
      <alignment horizontal="center" vertical="center"/>
      <protection locked="0"/>
    </xf>
    <xf numFmtId="49" fontId="14" fillId="0" borderId="12" xfId="0" applyNumberFormat="1" applyFont="1" applyBorder="1" applyAlignment="1" applyProtection="1">
      <alignment horizontal="center" vertical="center"/>
      <protection locked="0"/>
    </xf>
    <xf numFmtId="49" fontId="14" fillId="0" borderId="39" xfId="0" applyNumberFormat="1" applyFont="1" applyBorder="1" applyAlignment="1" applyProtection="1">
      <alignment horizontal="center" vertical="center"/>
      <protection locked="0"/>
    </xf>
    <xf numFmtId="0" fontId="6" fillId="0" borderId="5"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5" fillId="0" borderId="5"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20" fillId="0" borderId="5" xfId="0"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protection hidden="1"/>
    </xf>
    <xf numFmtId="0" fontId="13" fillId="0" borderId="5"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0" fontId="21" fillId="0" borderId="5"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0" fontId="20" fillId="0" borderId="56" xfId="0" applyFont="1" applyBorder="1" applyAlignment="1" applyProtection="1">
      <alignment vertical="center"/>
      <protection hidden="1"/>
    </xf>
    <xf numFmtId="49" fontId="14" fillId="0" borderId="1" xfId="0" applyNumberFormat="1" applyFont="1" applyFill="1" applyBorder="1" applyAlignment="1" applyProtection="1">
      <alignment vertical="center"/>
      <protection hidden="1"/>
    </xf>
    <xf numFmtId="49" fontId="14" fillId="0" borderId="0" xfId="0" applyNumberFormat="1" applyFont="1" applyFill="1" applyBorder="1" applyAlignment="1" applyProtection="1">
      <alignment vertical="center"/>
      <protection hidden="1"/>
    </xf>
    <xf numFmtId="0" fontId="6" fillId="0" borderId="8" xfId="0" applyFont="1" applyBorder="1" applyProtection="1">
      <protection hidden="1"/>
    </xf>
    <xf numFmtId="0" fontId="5" fillId="0" borderId="5" xfId="0" applyFont="1" applyFill="1" applyBorder="1" applyAlignment="1" applyProtection="1">
      <alignment vertical="center"/>
      <protection hidden="1"/>
    </xf>
    <xf numFmtId="0" fontId="20" fillId="0" borderId="5" xfId="0" applyFont="1" applyFill="1" applyBorder="1" applyAlignment="1" applyProtection="1">
      <alignment vertical="center"/>
      <protection hidden="1"/>
    </xf>
    <xf numFmtId="0" fontId="6" fillId="0" borderId="8" xfId="0" applyFont="1" applyBorder="1" applyAlignment="1" applyProtection="1">
      <protection hidden="1"/>
    </xf>
    <xf numFmtId="0" fontId="6" fillId="0" borderId="8" xfId="0" applyFont="1" applyFill="1" applyBorder="1" applyProtection="1">
      <protection hidden="1"/>
    </xf>
    <xf numFmtId="0" fontId="21" fillId="0" borderId="5" xfId="0" applyFont="1" applyFill="1" applyBorder="1" applyAlignment="1" applyProtection="1">
      <alignment vertical="center"/>
      <protection hidden="1"/>
    </xf>
    <xf numFmtId="0" fontId="6" fillId="0" borderId="8" xfId="0" applyFont="1" applyFill="1" applyBorder="1" applyAlignment="1" applyProtection="1">
      <protection hidden="1"/>
    </xf>
    <xf numFmtId="49" fontId="14" fillId="0" borderId="8" xfId="0" applyNumberFormat="1" applyFont="1" applyFill="1" applyBorder="1" applyAlignment="1" applyProtection="1">
      <alignment vertical="center"/>
      <protection hidden="1"/>
    </xf>
    <xf numFmtId="49" fontId="14" fillId="0" borderId="33" xfId="0" applyNumberFormat="1" applyFont="1" applyFill="1" applyBorder="1" applyAlignment="1" applyProtection="1">
      <alignment horizontal="center" vertical="center"/>
      <protection locked="0"/>
    </xf>
    <xf numFmtId="49" fontId="14" fillId="0" borderId="18" xfId="0" applyNumberFormat="1" applyFont="1" applyFill="1" applyBorder="1" applyAlignment="1" applyProtection="1">
      <alignment horizontal="center" vertical="center"/>
      <protection locked="0"/>
    </xf>
    <xf numFmtId="49" fontId="14" fillId="0" borderId="40" xfId="0" applyNumberFormat="1" applyFont="1" applyFill="1" applyBorder="1" applyAlignment="1" applyProtection="1">
      <alignment horizontal="center" vertical="center"/>
      <protection locked="0"/>
    </xf>
    <xf numFmtId="49" fontId="14" fillId="0" borderId="33" xfId="0" applyNumberFormat="1" applyFont="1" applyBorder="1" applyAlignment="1" applyProtection="1">
      <alignment horizontal="center" vertical="center"/>
      <protection locked="0"/>
    </xf>
    <xf numFmtId="49" fontId="14" fillId="0" borderId="18" xfId="0" applyNumberFormat="1" applyFont="1" applyBorder="1" applyAlignment="1" applyProtection="1">
      <alignment horizontal="center" vertical="center"/>
      <protection locked="0"/>
    </xf>
    <xf numFmtId="49" fontId="14" fillId="0" borderId="40" xfId="0" applyNumberFormat="1" applyFont="1" applyBorder="1" applyAlignment="1" applyProtection="1">
      <alignment horizontal="center" vertical="center"/>
      <protection locked="0"/>
    </xf>
    <xf numFmtId="49" fontId="14" fillId="0" borderId="42" xfId="0" applyNumberFormat="1" applyFont="1" applyBorder="1" applyAlignment="1" applyProtection="1">
      <alignment horizontal="center" vertical="center"/>
      <protection locked="0"/>
    </xf>
    <xf numFmtId="49" fontId="14" fillId="0" borderId="43" xfId="0" applyNumberFormat="1" applyFont="1" applyBorder="1" applyAlignment="1" applyProtection="1">
      <alignment horizontal="center" vertical="center"/>
      <protection locked="0"/>
    </xf>
    <xf numFmtId="49" fontId="14" fillId="0" borderId="44" xfId="0" applyNumberFormat="1" applyFont="1" applyBorder="1" applyAlignment="1" applyProtection="1">
      <alignment horizontal="center" vertical="center"/>
      <protection locked="0"/>
    </xf>
    <xf numFmtId="0" fontId="11" fillId="0" borderId="0" xfId="0" applyFont="1" applyBorder="1" applyAlignment="1" applyProtection="1">
      <alignment vertical="center" wrapText="1"/>
      <protection hidden="1"/>
    </xf>
    <xf numFmtId="0" fontId="11" fillId="0" borderId="0" xfId="0" applyFont="1" applyBorder="1" applyAlignment="1" applyProtection="1">
      <alignment horizontal="left" vertical="center" wrapText="1"/>
      <protection hidden="1"/>
    </xf>
    <xf numFmtId="49" fontId="12" fillId="0" borderId="55" xfId="0" applyNumberFormat="1" applyFont="1" applyFill="1" applyBorder="1" applyAlignment="1" applyProtection="1">
      <alignment horizontal="left" vertical="center"/>
    </xf>
    <xf numFmtId="49" fontId="14" fillId="0" borderId="0" xfId="0" applyNumberFormat="1" applyFont="1" applyFill="1" applyBorder="1" applyAlignment="1" applyProtection="1">
      <alignment horizontal="left" vertical="top" wrapText="1"/>
    </xf>
    <xf numFmtId="49" fontId="14" fillId="0" borderId="49" xfId="0" applyNumberFormat="1" applyFont="1" applyFill="1" applyBorder="1" applyAlignment="1" applyProtection="1">
      <alignment horizontal="left" vertical="top" wrapText="1"/>
    </xf>
    <xf numFmtId="49" fontId="12" fillId="0" borderId="0" xfId="0" applyNumberFormat="1" applyFont="1" applyFill="1" applyBorder="1" applyAlignment="1" applyProtection="1">
      <alignment horizontal="left" vertical="center"/>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9525</xdr:colOff>
      <xdr:row>24</xdr:row>
      <xdr:rowOff>123825</xdr:rowOff>
    </xdr:from>
    <xdr:to>
      <xdr:col>23</xdr:col>
      <xdr:colOff>28575</xdr:colOff>
      <xdr:row>27</xdr:row>
      <xdr:rowOff>85725</xdr:rowOff>
    </xdr:to>
    <xdr:pic>
      <xdr:nvPicPr>
        <xdr:cNvPr id="3091" name="Picture 19"/>
        <xdr:cNvPicPr>
          <a:picLocks noChangeAspect="1" noChangeArrowheads="1"/>
        </xdr:cNvPicPr>
      </xdr:nvPicPr>
      <xdr:blipFill>
        <a:blip xmlns:r="http://schemas.openxmlformats.org/officeDocument/2006/relationships" r:embed="rId1" cstate="print"/>
        <a:srcRect/>
        <a:stretch>
          <a:fillRect/>
        </a:stretch>
      </xdr:blipFill>
      <xdr:spPr bwMode="auto">
        <a:xfrm>
          <a:off x="1800225" y="4733925"/>
          <a:ext cx="752475" cy="533400"/>
        </a:xfrm>
        <a:prstGeom prst="rect">
          <a:avLst/>
        </a:prstGeom>
        <a:noFill/>
      </xdr:spPr>
    </xdr:pic>
    <xdr:clientData/>
  </xdr:twoCellAnchor>
  <xdr:twoCellAnchor editAs="oneCell">
    <xdr:from>
      <xdr:col>27</xdr:col>
      <xdr:colOff>66675</xdr:colOff>
      <xdr:row>24</xdr:row>
      <xdr:rowOff>114300</xdr:rowOff>
    </xdr:from>
    <xdr:to>
      <xdr:col>38</xdr:col>
      <xdr:colOff>47625</xdr:colOff>
      <xdr:row>27</xdr:row>
      <xdr:rowOff>104775</xdr:rowOff>
    </xdr:to>
    <xdr:pic>
      <xdr:nvPicPr>
        <xdr:cNvPr id="3092" name="Picture 20"/>
        <xdr:cNvPicPr>
          <a:picLocks noChangeAspect="1" noChangeArrowheads="1"/>
        </xdr:cNvPicPr>
      </xdr:nvPicPr>
      <xdr:blipFill>
        <a:blip xmlns:r="http://schemas.openxmlformats.org/officeDocument/2006/relationships" r:embed="rId2" cstate="print"/>
        <a:srcRect/>
        <a:stretch>
          <a:fillRect/>
        </a:stretch>
      </xdr:blipFill>
      <xdr:spPr bwMode="auto">
        <a:xfrm>
          <a:off x="3009900" y="4724400"/>
          <a:ext cx="1133475" cy="561975"/>
        </a:xfrm>
        <a:prstGeom prst="rect">
          <a:avLst/>
        </a:prstGeom>
        <a:noFill/>
      </xdr:spPr>
    </xdr:pic>
    <xdr:clientData/>
  </xdr:twoCellAnchor>
  <xdr:twoCellAnchor editAs="oneCell">
    <xdr:from>
      <xdr:col>1</xdr:col>
      <xdr:colOff>57150</xdr:colOff>
      <xdr:row>24</xdr:row>
      <xdr:rowOff>133350</xdr:rowOff>
    </xdr:from>
    <xdr:to>
      <xdr:col>10</xdr:col>
      <xdr:colOff>0</xdr:colOff>
      <xdr:row>27</xdr:row>
      <xdr:rowOff>76200</xdr:rowOff>
    </xdr:to>
    <xdr:pic>
      <xdr:nvPicPr>
        <xdr:cNvPr id="3094" name="Picture 22"/>
        <xdr:cNvPicPr>
          <a:picLocks noChangeAspect="1" noChangeArrowheads="1"/>
        </xdr:cNvPicPr>
      </xdr:nvPicPr>
      <xdr:blipFill>
        <a:blip xmlns:r="http://schemas.openxmlformats.org/officeDocument/2006/relationships" r:embed="rId3" cstate="print"/>
        <a:srcRect/>
        <a:stretch>
          <a:fillRect/>
        </a:stretch>
      </xdr:blipFill>
      <xdr:spPr bwMode="auto">
        <a:xfrm>
          <a:off x="276225" y="4743450"/>
          <a:ext cx="885825" cy="514350"/>
        </a:xfrm>
        <a:prstGeom prst="rect">
          <a:avLst/>
        </a:prstGeom>
        <a:noFill/>
      </xdr:spPr>
    </xdr:pic>
    <xdr:clientData/>
  </xdr:twoCellAnchor>
  <xdr:twoCellAnchor editAs="absolute">
    <xdr:from>
      <xdr:col>43</xdr:col>
      <xdr:colOff>66675</xdr:colOff>
      <xdr:row>23</xdr:row>
      <xdr:rowOff>161925</xdr:rowOff>
    </xdr:from>
    <xdr:to>
      <xdr:col>61</xdr:col>
      <xdr:colOff>47625</xdr:colOff>
      <xdr:row>27</xdr:row>
      <xdr:rowOff>104775</xdr:rowOff>
    </xdr:to>
    <xdr:pic>
      <xdr:nvPicPr>
        <xdr:cNvPr id="3097" name="Picture 25"/>
        <xdr:cNvPicPr>
          <a:picLocks noChangeAspect="1" noChangeArrowheads="1"/>
        </xdr:cNvPicPr>
      </xdr:nvPicPr>
      <xdr:blipFill>
        <a:blip xmlns:r="http://schemas.openxmlformats.org/officeDocument/2006/relationships" r:embed="rId4" cstate="print"/>
        <a:srcRect/>
        <a:stretch>
          <a:fillRect/>
        </a:stretch>
      </xdr:blipFill>
      <xdr:spPr bwMode="auto">
        <a:xfrm>
          <a:off x="4686300" y="4581525"/>
          <a:ext cx="1866900" cy="70485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76200</xdr:colOff>
          <xdr:row>2</xdr:row>
          <xdr:rowOff>114300</xdr:rowOff>
        </xdr:to>
        <xdr:sp macro="" textlink="">
          <xdr:nvSpPr>
            <xdr:cNvPr id="3074" name="Bild 1" hidden="1">
              <a:extLst>
                <a:ext uri="{63B3BB69-23CF-44E3-9099-C40C66FF867C}">
                  <a14:compatExt spid="_x0000_s30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76200</xdr:colOff>
          <xdr:row>2</xdr:row>
          <xdr:rowOff>114300</xdr:rowOff>
        </xdr:to>
        <xdr:sp macro="" textlink="">
          <xdr:nvSpPr>
            <xdr:cNvPr id="3083" name="Object 11" hidden="1">
              <a:extLst>
                <a:ext uri="{63B3BB69-23CF-44E3-9099-C40C66FF867C}">
                  <a14:compatExt spid="_x0000_s308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19050</xdr:rowOff>
        </xdr:from>
        <xdr:to>
          <xdr:col>5</xdr:col>
          <xdr:colOff>123825</xdr:colOff>
          <xdr:row>2</xdr:row>
          <xdr:rowOff>133350</xdr:rowOff>
        </xdr:to>
        <xdr:sp macro="" textlink="">
          <xdr:nvSpPr>
            <xdr:cNvPr id="5121" name="Bild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E84"/>
  <sheetViews>
    <sheetView topLeftCell="A64" workbookViewId="0">
      <selection activeCell="B83" sqref="B83"/>
    </sheetView>
  </sheetViews>
  <sheetFormatPr baseColWidth="10" defaultRowHeight="11.25" x14ac:dyDescent="0.2"/>
  <cols>
    <col min="1" max="5" width="38.83203125" customWidth="1"/>
  </cols>
  <sheetData>
    <row r="1" spans="1:5" ht="12.75" x14ac:dyDescent="0.2">
      <c r="A1" s="79" t="s">
        <v>43</v>
      </c>
      <c r="B1" s="79" t="s">
        <v>44</v>
      </c>
      <c r="C1" s="79" t="s">
        <v>45</v>
      </c>
      <c r="D1" s="79" t="s">
        <v>46</v>
      </c>
      <c r="E1" s="79" t="s">
        <v>47</v>
      </c>
    </row>
    <row r="2" spans="1:5" x14ac:dyDescent="0.2">
      <c r="A2" s="80" t="str">
        <f>IF(Titelblatt!$BN$2=$B$1,$B2,IF(Titelblatt!$BN$2=$C$1,$C2,IF(Titelblatt!$BN$2=$D$1,$D2,IF(Titelblatt!$BN$2=$E$1,$E2,0))))</f>
        <v>Schenker Storen AG</v>
      </c>
      <c r="B2" s="80" t="s">
        <v>8</v>
      </c>
      <c r="C2" s="80" t="s">
        <v>48</v>
      </c>
      <c r="D2" s="80" t="s">
        <v>117</v>
      </c>
      <c r="E2" s="81" t="s">
        <v>49</v>
      </c>
    </row>
    <row r="3" spans="1:5" x14ac:dyDescent="0.2">
      <c r="A3" s="80" t="str">
        <f>IF(Titelblatt!$BN$2=$B$1,$B3,IF(Titelblatt!$BN$2=$C$1,$C3,IF(Titelblatt!$BN$2=$D$1,$D3,IF(Titelblatt!$BN$2=$E$1,$E3,0))))</f>
        <v>Sonnen- und Wetterschutzsysteme</v>
      </c>
      <c r="B3" t="s">
        <v>9</v>
      </c>
      <c r="C3" t="s">
        <v>222</v>
      </c>
      <c r="D3" t="s">
        <v>223</v>
      </c>
      <c r="E3" t="s">
        <v>224</v>
      </c>
    </row>
    <row r="4" spans="1:5" x14ac:dyDescent="0.2">
      <c r="A4" s="80" t="str">
        <f>IF(Titelblatt!$BN$2=$B$1,$B4,IF(Titelblatt!$BN$2=$C$1,$C4,IF(Titelblatt!$BN$2=$D$1,$D4,IF(Titelblatt!$BN$2=$E$1,$E4,0))))</f>
        <v>CH-5012 Schönenwerd</v>
      </c>
      <c r="B4" t="s">
        <v>11</v>
      </c>
      <c r="C4" t="s">
        <v>11</v>
      </c>
      <c r="D4" t="s">
        <v>11</v>
      </c>
      <c r="E4" t="s">
        <v>11</v>
      </c>
    </row>
    <row r="5" spans="1:5" x14ac:dyDescent="0.2">
      <c r="A5" s="80" t="str">
        <f>IF(Titelblatt!$BN$2=$B$1,$B5,IF(Titelblatt!$BN$2=$C$1,$C5,IF(Titelblatt!$BN$2=$D$1,$D5,IF(Titelblatt!$BN$2=$E$1,$E5,0))))</f>
        <v>Stauwehrstrasse 34</v>
      </c>
      <c r="B5" t="s">
        <v>12</v>
      </c>
      <c r="C5" t="s">
        <v>12</v>
      </c>
      <c r="D5" t="s">
        <v>12</v>
      </c>
      <c r="E5" t="s">
        <v>12</v>
      </c>
    </row>
    <row r="6" spans="1:5" x14ac:dyDescent="0.2">
      <c r="A6" s="80" t="str">
        <f>IF(Titelblatt!$BN$2=$B$1,$B6,IF(Titelblatt!$BN$2=$C$1,$C6,IF(Titelblatt!$BN$2=$D$1,$D6,IF(Titelblatt!$BN$2=$E$1,$E6,0))))</f>
        <v>Tel. 062 / 858 55 11</v>
      </c>
      <c r="B6" t="s">
        <v>50</v>
      </c>
      <c r="C6" t="s">
        <v>50</v>
      </c>
      <c r="D6" t="s">
        <v>50</v>
      </c>
      <c r="E6" t="s">
        <v>50</v>
      </c>
    </row>
    <row r="7" spans="1:5" x14ac:dyDescent="0.2">
      <c r="A7" s="80" t="str">
        <f>IF(Titelblatt!$BN$2=$B$1,$B7,IF(Titelblatt!$BN$2=$C$1,$C7,IF(Titelblatt!$BN$2=$D$1,$D7,IF(Titelblatt!$BN$2=$E$1,$E7,0))))</f>
        <v>Fax 062 / 858 57 53 (WV)</v>
      </c>
      <c r="B7" s="167" t="s">
        <v>262</v>
      </c>
      <c r="C7" s="167" t="s">
        <v>262</v>
      </c>
      <c r="D7" s="167" t="s">
        <v>262</v>
      </c>
      <c r="E7" s="167" t="s">
        <v>262</v>
      </c>
    </row>
    <row r="8" spans="1:5" x14ac:dyDescent="0.2">
      <c r="A8" s="80" t="str">
        <f>IF(Titelblatt!$BN$2=$B$1,$B8,IF(Titelblatt!$BN$2=$C$1,$C8,IF(Titelblatt!$BN$2=$D$1,$D8,IF(Titelblatt!$BN$2=$E$1,$E8,0))))</f>
        <v>Fax 062 / 858 55 32 (EXP)</v>
      </c>
      <c r="B8" s="167" t="s">
        <v>263</v>
      </c>
      <c r="C8" s="167" t="s">
        <v>263</v>
      </c>
      <c r="D8" s="167" t="s">
        <v>263</v>
      </c>
      <c r="E8" s="167" t="s">
        <v>263</v>
      </c>
    </row>
    <row r="9" spans="1:5" x14ac:dyDescent="0.2">
      <c r="A9" s="80" t="str">
        <f>IF(Titelblatt!$BN$2=$B$1,$B9,IF(Titelblatt!$BN$2=$C$1,$C9,IF(Titelblatt!$BN$2=$D$1,$D9,IF(Titelblatt!$BN$2=$E$1,$E9,0))))</f>
        <v>Tel. 062 / 858 58 13</v>
      </c>
      <c r="B9" s="167" t="s">
        <v>264</v>
      </c>
      <c r="C9" s="167" t="s">
        <v>264</v>
      </c>
      <c r="D9" s="167" t="s">
        <v>264</v>
      </c>
      <c r="E9" s="167" t="s">
        <v>264</v>
      </c>
    </row>
    <row r="10" spans="1:5" x14ac:dyDescent="0.2">
      <c r="A10" s="80" t="str">
        <f>IF(Titelblatt!$BN$2=$B$1,$B10,IF(Titelblatt!$BN$2=$C$1,$C10,IF(Titelblatt!$BN$2=$D$1,$D10,IF(Titelblatt!$BN$2=$E$1,$E10,0))))</f>
        <v>Fax 062 / 858 57 56 (Dispo)</v>
      </c>
      <c r="B10" s="167" t="s">
        <v>265</v>
      </c>
      <c r="C10" s="167" t="s">
        <v>265</v>
      </c>
      <c r="D10" s="167" t="s">
        <v>265</v>
      </c>
      <c r="E10" s="167" t="s">
        <v>265</v>
      </c>
    </row>
    <row r="11" spans="1:5" x14ac:dyDescent="0.2">
      <c r="A11" s="80" t="str">
        <f>IF(Titelblatt!$BN$2=$B$1,$B11,IF(Titelblatt!$BN$2=$C$1,$C11,IF(Titelblatt!$BN$2=$D$1,$D11,IF(Titelblatt!$BN$2=$E$1,$E11,0))))</f>
        <v>Email: dispo@storen.ch</v>
      </c>
      <c r="B11" t="s">
        <v>51</v>
      </c>
      <c r="C11" t="s">
        <v>51</v>
      </c>
      <c r="D11" t="s">
        <v>51</v>
      </c>
      <c r="E11" t="s">
        <v>51</v>
      </c>
    </row>
    <row r="12" spans="1:5" x14ac:dyDescent="0.2">
      <c r="A12" s="80" t="str">
        <f>IF(Titelblatt!$BN$2=$B$1,$B12,IF(Titelblatt!$BN$2=$C$1,$C12,IF(Titelblatt!$BN$2=$D$1,$D12,IF(Titelblatt!$BN$2=$E$1,$E12,0))))</f>
        <v>Email: wiederverkauf@storen.ch</v>
      </c>
      <c r="B12" s="167" t="s">
        <v>266</v>
      </c>
      <c r="C12" s="167" t="s">
        <v>266</v>
      </c>
      <c r="D12" s="167" t="s">
        <v>266</v>
      </c>
      <c r="E12" s="167" t="s">
        <v>266</v>
      </c>
    </row>
    <row r="13" spans="1:5" x14ac:dyDescent="0.2">
      <c r="A13" s="80" t="str">
        <f>IF(Titelblatt!$BN$2=$B$1,$B13,IF(Titelblatt!$BN$2=$C$1,$C13,IF(Titelblatt!$BN$2=$D$1,$D13,IF(Titelblatt!$BN$2=$E$1,$E13,0))))</f>
        <v>Email: mailbox_export@storen.ch</v>
      </c>
      <c r="B13" s="167" t="s">
        <v>267</v>
      </c>
      <c r="C13" s="167" t="s">
        <v>267</v>
      </c>
      <c r="D13" s="167" t="s">
        <v>267</v>
      </c>
      <c r="E13" s="167" t="s">
        <v>267</v>
      </c>
    </row>
    <row r="14" spans="1:5" x14ac:dyDescent="0.2">
      <c r="A14" s="80" t="str">
        <f>IF(Titelblatt!$BN$2=$B$1,$B14,IF(Titelblatt!$BN$2=$C$1,$C14,IF(Titelblatt!$BN$2=$D$1,$D14,IF(Titelblatt!$BN$2=$E$1,$E14,0))))</f>
        <v>Schenker Stores France SAS</v>
      </c>
      <c r="B14" t="s">
        <v>52</v>
      </c>
      <c r="C14" t="s">
        <v>52</v>
      </c>
      <c r="D14" t="s">
        <v>52</v>
      </c>
      <c r="E14" t="s">
        <v>52</v>
      </c>
    </row>
    <row r="15" spans="1:5" x14ac:dyDescent="0.2">
      <c r="A15" s="80" t="str">
        <f>IF(Titelblatt!$BN$2=$B$1,$B15,IF(Titelblatt!$BN$2=$C$1,$C15,IF(Titelblatt!$BN$2=$D$1,$D15,IF(Titelblatt!$BN$2=$E$1,$E15,0))))</f>
        <v>28, La Tannerie</v>
      </c>
      <c r="B15" t="s">
        <v>53</v>
      </c>
      <c r="C15" t="s">
        <v>53</v>
      </c>
      <c r="D15" t="s">
        <v>53</v>
      </c>
      <c r="E15" t="s">
        <v>53</v>
      </c>
    </row>
    <row r="16" spans="1:5" x14ac:dyDescent="0.2">
      <c r="A16" s="80" t="str">
        <f>IF(Titelblatt!$BN$2=$B$1,$B16,IF(Titelblatt!$BN$2=$C$1,$C16,IF(Titelblatt!$BN$2=$D$1,$D16,IF(Titelblatt!$BN$2=$E$1,$E16,0))))</f>
        <v>57070 Saint Julien les Metz</v>
      </c>
      <c r="B16" t="s">
        <v>54</v>
      </c>
      <c r="C16" t="s">
        <v>54</v>
      </c>
      <c r="D16" t="s">
        <v>54</v>
      </c>
      <c r="E16" t="s">
        <v>54</v>
      </c>
    </row>
    <row r="17" spans="1:5" x14ac:dyDescent="0.2">
      <c r="A17" s="80" t="str">
        <f>IF(Titelblatt!$BN$2=$B$1,$B17,IF(Titelblatt!$BN$2=$C$1,$C17,IF(Titelblatt!$BN$2=$D$1,$D17,IF(Titelblatt!$BN$2=$E$1,$E17,0))))</f>
        <v>Tél. 03 87 21 82 80</v>
      </c>
      <c r="B17" t="s">
        <v>55</v>
      </c>
      <c r="C17" t="s">
        <v>55</v>
      </c>
      <c r="D17" t="s">
        <v>55</v>
      </c>
      <c r="E17" t="s">
        <v>55</v>
      </c>
    </row>
    <row r="18" spans="1:5" x14ac:dyDescent="0.2">
      <c r="A18" s="80" t="str">
        <f>IF(Titelblatt!$BN$2=$B$1,$B18,IF(Titelblatt!$BN$2=$C$1,$C18,IF(Titelblatt!$BN$2=$D$1,$D18,IF(Titelblatt!$BN$2=$E$1,$E18,0))))</f>
        <v>Fax. 03 88 85 64 11</v>
      </c>
      <c r="B18" t="s">
        <v>56</v>
      </c>
      <c r="C18" t="s">
        <v>56</v>
      </c>
      <c r="D18" t="s">
        <v>56</v>
      </c>
      <c r="E18" t="s">
        <v>56</v>
      </c>
    </row>
    <row r="19" spans="1:5" x14ac:dyDescent="0.2">
      <c r="A19" s="80" t="str">
        <f>IF(Titelblatt!$BN$2=$B$1,$B19,IF(Titelblatt!$BN$2=$C$1,$C19,IF(Titelblatt!$BN$2=$D$1,$D19,IF(Titelblatt!$BN$2=$E$1,$E19,0))))</f>
        <v>Email: info@schenkerstores.com</v>
      </c>
      <c r="B19" t="s">
        <v>57</v>
      </c>
      <c r="C19" t="s">
        <v>169</v>
      </c>
      <c r="D19" t="s">
        <v>57</v>
      </c>
      <c r="E19" t="s">
        <v>169</v>
      </c>
    </row>
    <row r="20" spans="1:5" x14ac:dyDescent="0.2">
      <c r="A20" s="80" t="str">
        <f>IF(Titelblatt!$BN$2=$B$1,$B20,IF(Titelblatt!$BN$2=$C$1,$C20,IF(Titelblatt!$BN$2=$D$1,$D20,IF(Titelblatt!$BN$2=$E$1,$E20,0))))</f>
        <v>Objekt:</v>
      </c>
      <c r="B20" t="s">
        <v>10</v>
      </c>
      <c r="C20" t="s">
        <v>205</v>
      </c>
      <c r="D20" t="s">
        <v>206</v>
      </c>
      <c r="E20" t="s">
        <v>207</v>
      </c>
    </row>
    <row r="21" spans="1:5" x14ac:dyDescent="0.2">
      <c r="A21" s="80" t="str">
        <f>IF(Titelblatt!$BN$2=$B$1,$B21,IF(Titelblatt!$BN$2=$C$1,$C21,IF(Titelblatt!$BN$2=$D$1,$D21,IF(Titelblatt!$BN$2=$E$1,$E21,0))))</f>
        <v>Strasse:</v>
      </c>
      <c r="B21" t="s">
        <v>13</v>
      </c>
      <c r="C21" t="s">
        <v>58</v>
      </c>
      <c r="D21" t="s">
        <v>118</v>
      </c>
      <c r="E21" t="s">
        <v>236</v>
      </c>
    </row>
    <row r="22" spans="1:5" x14ac:dyDescent="0.2">
      <c r="A22" s="80" t="str">
        <f>IF(Titelblatt!$BN$2=$B$1,$B22,IF(Titelblatt!$BN$2=$C$1,$C22,IF(Titelblatt!$BN$2=$D$1,$D22,IF(Titelblatt!$BN$2=$E$1,$E22,0))))</f>
        <v>PLZ,  Ort:</v>
      </c>
      <c r="B22" t="s">
        <v>14</v>
      </c>
      <c r="C22" t="s">
        <v>214</v>
      </c>
      <c r="D22" t="s">
        <v>215</v>
      </c>
      <c r="E22" t="s">
        <v>216</v>
      </c>
    </row>
    <row r="23" spans="1:5" x14ac:dyDescent="0.2">
      <c r="A23" s="80" t="str">
        <f>IF(Titelblatt!$BN$2=$B$1,$B23,IF(Titelblatt!$BN$2=$C$1,$C23,IF(Titelblatt!$BN$2=$D$1,$D23,IF(Titelblatt!$BN$2=$E$1,$E23,0))))</f>
        <v>Behangersatz</v>
      </c>
      <c r="B23" t="s">
        <v>36</v>
      </c>
      <c r="C23" t="s">
        <v>140</v>
      </c>
      <c r="D23" t="s">
        <v>141</v>
      </c>
      <c r="E23" t="s">
        <v>142</v>
      </c>
    </row>
    <row r="24" spans="1:5" x14ac:dyDescent="0.2">
      <c r="A24" s="80" t="str">
        <f>IF(Titelblatt!$BN$2=$B$1,$B24,IF(Titelblatt!$BN$2=$C$1,$C24,IF(Titelblatt!$BN$2=$D$1,$D24,IF(Titelblatt!$BN$2=$E$1,$E24,0))))</f>
        <v>VR 90S(1149) / KR 80S(1160)</v>
      </c>
      <c r="B24" s="157" t="s">
        <v>260</v>
      </c>
      <c r="C24" s="157" t="s">
        <v>260</v>
      </c>
      <c r="D24" s="157" t="s">
        <v>260</v>
      </c>
      <c r="E24" s="157" t="s">
        <v>260</v>
      </c>
    </row>
    <row r="25" spans="1:5" x14ac:dyDescent="0.2">
      <c r="A25" s="80" t="str">
        <f>IF(Titelblatt!$BN$2=$B$1,$B25,IF(Titelblatt!$BN$2=$C$1,$C25,IF(Titelblatt!$BN$2=$D$1,$D25,IF(Titelblatt!$BN$2=$E$1,$E25,0))))</f>
        <v>Auftrag-Nr.</v>
      </c>
      <c r="B25" t="s">
        <v>4</v>
      </c>
      <c r="C25" t="s">
        <v>135</v>
      </c>
      <c r="D25" t="s">
        <v>59</v>
      </c>
      <c r="E25" t="s">
        <v>136</v>
      </c>
    </row>
    <row r="26" spans="1:5" x14ac:dyDescent="0.2">
      <c r="A26" s="80" t="str">
        <f>IF(Titelblatt!$BN$2=$B$1,$B26,IF(Titelblatt!$BN$2=$C$1,$C26,IF(Titelblatt!$BN$2=$D$1,$D26,IF(Titelblatt!$BN$2=$E$1,$E26,0))))</f>
        <v>K</v>
      </c>
      <c r="B26" t="s">
        <v>0</v>
      </c>
      <c r="C26" t="s">
        <v>0</v>
      </c>
      <c r="D26" t="s">
        <v>0</v>
      </c>
      <c r="E26" t="s">
        <v>0</v>
      </c>
    </row>
    <row r="27" spans="1:5" x14ac:dyDescent="0.2">
      <c r="A27" s="80" t="str">
        <f>IF(Titelblatt!$BN$2=$B$1,$B27,IF(Titelblatt!$BN$2=$C$1,$C27,IF(Titelblatt!$BN$2=$D$1,$D27,IF(Titelblatt!$BN$2=$E$1,$E27,0))))</f>
        <v>T</v>
      </c>
      <c r="B27" t="s">
        <v>1</v>
      </c>
      <c r="C27" t="s">
        <v>1</v>
      </c>
      <c r="D27" t="s">
        <v>1</v>
      </c>
      <c r="E27" t="s">
        <v>1</v>
      </c>
    </row>
    <row r="28" spans="1:5" x14ac:dyDescent="0.2">
      <c r="A28" s="80" t="str">
        <f>IF(Titelblatt!$BN$2=$B$1,$B28,IF(Titelblatt!$BN$2=$C$1,$C28,IF(Titelblatt!$BN$2=$D$1,$D28,IF(Titelblatt!$BN$2=$E$1,$E28,0))))</f>
        <v>Typ</v>
      </c>
      <c r="B28" t="s">
        <v>2</v>
      </c>
      <c r="C28" t="s">
        <v>244</v>
      </c>
      <c r="D28" t="s">
        <v>60</v>
      </c>
      <c r="E28" t="s">
        <v>245</v>
      </c>
    </row>
    <row r="29" spans="1:5" x14ac:dyDescent="0.2">
      <c r="A29" s="80" t="str">
        <f>IF(Titelblatt!$BN$2=$B$1,$B29,IF(Titelblatt!$BN$2=$C$1,$C29,IF(Titelblatt!$BN$2=$D$1,$D29,IF(Titelblatt!$BN$2=$E$1,$E29,0))))</f>
        <v>Blatt-Nr.</v>
      </c>
      <c r="B29" t="s">
        <v>33</v>
      </c>
      <c r="C29" t="s">
        <v>154</v>
      </c>
      <c r="D29" t="s">
        <v>155</v>
      </c>
      <c r="E29" t="s">
        <v>156</v>
      </c>
    </row>
    <row r="30" spans="1:5" x14ac:dyDescent="0.2">
      <c r="A30" s="80" t="str">
        <f>IF(Titelblatt!$BN$2=$B$1,$B30,IF(Titelblatt!$BN$2=$C$1,$C30,IF(Titelblatt!$BN$2=$D$1,$D30,IF(Titelblatt!$BN$2=$E$1,$E30,0))))</f>
        <v>Blatt-Anzahl</v>
      </c>
      <c r="B30" t="s">
        <v>61</v>
      </c>
      <c r="C30" t="s">
        <v>152</v>
      </c>
      <c r="D30" t="s">
        <v>150</v>
      </c>
      <c r="E30" t="s">
        <v>153</v>
      </c>
    </row>
    <row r="31" spans="1:5" x14ac:dyDescent="0.2">
      <c r="A31" s="80" t="str">
        <f>IF(Titelblatt!$BN$2=$B$1,$B31,IF(Titelblatt!$BN$2=$C$1,$C31,IF(Titelblatt!$BN$2=$D$1,$D31,IF(Titelblatt!$BN$2=$E$1,$E31,0))))</f>
        <v>Bl.Anz.</v>
      </c>
      <c r="B31" t="s">
        <v>7</v>
      </c>
      <c r="C31" t="s">
        <v>149</v>
      </c>
      <c r="D31" t="s">
        <v>150</v>
      </c>
      <c r="E31" t="s">
        <v>151</v>
      </c>
    </row>
    <row r="32" spans="1:5" x14ac:dyDescent="0.2">
      <c r="A32" s="80" t="str">
        <f>IF(Titelblatt!$BN$2=$B$1,$B32,IF(Titelblatt!$BN$2=$C$1,$C32,IF(Titelblatt!$BN$2=$D$1,$D32,IF(Titelblatt!$BN$2=$E$1,$E32,0))))</f>
        <v>Anz. Storen</v>
      </c>
      <c r="B32" t="s">
        <v>62</v>
      </c>
      <c r="C32" t="s">
        <v>125</v>
      </c>
      <c r="D32" t="s">
        <v>126</v>
      </c>
      <c r="E32" t="s">
        <v>127</v>
      </c>
    </row>
    <row r="33" spans="1:5" x14ac:dyDescent="0.2">
      <c r="A33" s="80" t="str">
        <f>IF(Titelblatt!$BN$2=$B$1,$B33,IF(Titelblatt!$BN$2=$C$1,$C33,IF(Titelblatt!$BN$2=$D$1,$D33,IF(Titelblatt!$BN$2=$E$1,$E33,0))))</f>
        <v>Gegenstand</v>
      </c>
      <c r="B33" t="s">
        <v>19</v>
      </c>
      <c r="C33" t="s">
        <v>190</v>
      </c>
      <c r="D33" t="s">
        <v>191</v>
      </c>
      <c r="E33" t="s">
        <v>192</v>
      </c>
    </row>
    <row r="34" spans="1:5" x14ac:dyDescent="0.2">
      <c r="A34" s="80" t="str">
        <f>IF(Titelblatt!$BN$2=$B$1,$B34,IF(Titelblatt!$BN$2=$C$1,$C34,IF(Titelblatt!$BN$2=$D$1,$D34,IF(Titelblatt!$BN$2=$E$1,$E34,0))))</f>
        <v>Datum</v>
      </c>
      <c r="B34" t="s">
        <v>17</v>
      </c>
      <c r="C34" t="s">
        <v>163</v>
      </c>
      <c r="D34" t="s">
        <v>164</v>
      </c>
      <c r="E34" t="s">
        <v>165</v>
      </c>
    </row>
    <row r="35" spans="1:5" x14ac:dyDescent="0.2">
      <c r="A35" s="80" t="str">
        <f>IF(Titelblatt!$BN$2=$B$1,$B35,IF(Titelblatt!$BN$2=$C$1,$C35,IF(Titelblatt!$BN$2=$D$1,$D35,IF(Titelblatt!$BN$2=$E$1,$E35,0))))</f>
        <v>Visum</v>
      </c>
      <c r="B35" t="s">
        <v>18</v>
      </c>
      <c r="C35" t="s">
        <v>246</v>
      </c>
      <c r="D35" t="s">
        <v>63</v>
      </c>
      <c r="E35" t="s">
        <v>247</v>
      </c>
    </row>
    <row r="36" spans="1:5" x14ac:dyDescent="0.2">
      <c r="A36" s="80" t="str">
        <f>IF(Titelblatt!$BN$2=$B$1,$B36,IF(Titelblatt!$BN$2=$C$1,$C36,IF(Titelblatt!$BN$2=$D$1,$D36,IF(Titelblatt!$BN$2=$E$1,$E36,0))))</f>
        <v>Termine für</v>
      </c>
      <c r="B36" t="s">
        <v>16</v>
      </c>
      <c r="C36" t="s">
        <v>239</v>
      </c>
      <c r="D36" t="s">
        <v>64</v>
      </c>
      <c r="E36" t="s">
        <v>240</v>
      </c>
    </row>
    <row r="37" spans="1:5" x14ac:dyDescent="0.2">
      <c r="A37" s="80" t="str">
        <f>IF(Titelblatt!$BN$2=$B$1,$B37,IF(Titelblatt!$BN$2=$C$1,$C37,IF(Titelblatt!$BN$2=$D$1,$D37,IF(Titelblatt!$BN$2=$E$1,$E37,0))))</f>
        <v>Massaufnahme</v>
      </c>
      <c r="B37" t="s">
        <v>23</v>
      </c>
      <c r="C37" t="s">
        <v>201</v>
      </c>
      <c r="D37" t="s">
        <v>65</v>
      </c>
      <c r="E37" t="s">
        <v>202</v>
      </c>
    </row>
    <row r="38" spans="1:5" x14ac:dyDescent="0.2">
      <c r="A38" s="80" t="str">
        <f>IF(Titelblatt!$BN$2=$B$1,$B38,IF(Titelblatt!$BN$2=$C$1,$C38,IF(Titelblatt!$BN$2=$D$1,$D38,IF(Titelblatt!$BN$2=$E$1,$E38,0))))</f>
        <v>Sped. Woche</v>
      </c>
      <c r="B38" t="s">
        <v>24</v>
      </c>
      <c r="C38" t="s">
        <v>225</v>
      </c>
      <c r="D38" t="s">
        <v>226</v>
      </c>
      <c r="E38" t="s">
        <v>227</v>
      </c>
    </row>
    <row r="39" spans="1:5" x14ac:dyDescent="0.2">
      <c r="A39" s="80" t="str">
        <f>IF(Titelblatt!$BN$2=$B$1,$B39,IF(Titelblatt!$BN$2=$C$1,$C39,IF(Titelblatt!$BN$2=$D$1,$D39,IF(Titelblatt!$BN$2=$E$1,$E39,0))))</f>
        <v>Papiere TAB</v>
      </c>
      <c r="B39" t="s">
        <v>26</v>
      </c>
      <c r="C39" t="s">
        <v>211</v>
      </c>
      <c r="D39" t="s">
        <v>212</v>
      </c>
      <c r="E39" t="s">
        <v>213</v>
      </c>
    </row>
    <row r="40" spans="1:5" x14ac:dyDescent="0.2">
      <c r="A40" s="80" t="str">
        <f>IF(Titelblatt!$BN$2=$B$1,$B40,IF(Titelblatt!$BN$2=$C$1,$C40,IF(Titelblatt!$BN$2=$D$1,$D40,IF(Titelblatt!$BN$2=$E$1,$E40,0))))</f>
        <v>Zeichnung</v>
      </c>
      <c r="B40" t="s">
        <v>27</v>
      </c>
      <c r="C40" t="s">
        <v>248</v>
      </c>
      <c r="D40" t="s">
        <v>66</v>
      </c>
      <c r="E40" t="s">
        <v>249</v>
      </c>
    </row>
    <row r="41" spans="1:5" x14ac:dyDescent="0.2">
      <c r="A41" s="80" t="str">
        <f>IF(Titelblatt!$BN$2=$B$1,$B41,IF(Titelblatt!$BN$2=$C$1,$C41,IF(Titelblatt!$BN$2=$D$1,$D41,IF(Titelblatt!$BN$2=$E$1,$E41,0))))</f>
        <v>Stk-Listen</v>
      </c>
      <c r="B41" t="s">
        <v>28</v>
      </c>
      <c r="C41" t="s">
        <v>234</v>
      </c>
      <c r="D41" t="s">
        <v>67</v>
      </c>
      <c r="E41" t="s">
        <v>235</v>
      </c>
    </row>
    <row r="42" spans="1:5" x14ac:dyDescent="0.2">
      <c r="A42" s="80" t="str">
        <f>IF(Titelblatt!$BN$2=$B$1,$B42,IF(Titelblatt!$BN$2=$C$1,$C42,IF(Titelblatt!$BN$2=$D$1,$D42,IF(Titelblatt!$BN$2=$E$1,$E42,0))))</f>
        <v>Zusatzblätter</v>
      </c>
      <c r="B42" t="s">
        <v>29</v>
      </c>
      <c r="C42" t="s">
        <v>250</v>
      </c>
      <c r="D42" t="s">
        <v>251</v>
      </c>
      <c r="E42" t="s">
        <v>252</v>
      </c>
    </row>
    <row r="43" spans="1:5" x14ac:dyDescent="0.2">
      <c r="A43" s="80" t="str">
        <f>IF(Titelblatt!$BN$2=$B$1,$B43,IF(Titelblatt!$BN$2=$C$1,$C43,IF(Titelblatt!$BN$2=$D$1,$D43,IF(Titelblatt!$BN$2=$E$1,$E43,0))))</f>
        <v>Skizzen</v>
      </c>
      <c r="B43" t="s">
        <v>30</v>
      </c>
      <c r="C43" t="s">
        <v>220</v>
      </c>
      <c r="D43" t="s">
        <v>68</v>
      </c>
      <c r="E43" t="s">
        <v>221</v>
      </c>
    </row>
    <row r="44" spans="1:5" x14ac:dyDescent="0.2">
      <c r="A44" s="80" t="str">
        <f>IF(Titelblatt!$BN$2=$B$1,$B44,IF(Titelblatt!$BN$2=$C$1,$C44,IF(Titelblatt!$BN$2=$D$1,$D44,IF(Titelblatt!$BN$2=$E$1,$E44,0))))</f>
        <v>Arch. Pläne</v>
      </c>
      <c r="B44" t="s">
        <v>31</v>
      </c>
      <c r="C44" t="s">
        <v>132</v>
      </c>
      <c r="D44" t="s">
        <v>133</v>
      </c>
      <c r="E44" t="s">
        <v>134</v>
      </c>
    </row>
    <row r="45" spans="1:5" x14ac:dyDescent="0.2">
      <c r="A45" s="80" t="str">
        <f>IF(Titelblatt!$BN$2=$B$1,$B45,IF(Titelblatt!$BN$2=$C$1,$C45,IF(Titelblatt!$BN$2=$D$1,$D45,IF(Titelblatt!$BN$2=$E$1,$E45,0))))</f>
        <v>Steuerung</v>
      </c>
      <c r="B45" t="s">
        <v>32</v>
      </c>
      <c r="C45" t="s">
        <v>231</v>
      </c>
      <c r="D45" t="s">
        <v>232</v>
      </c>
      <c r="E45" t="s">
        <v>233</v>
      </c>
    </row>
    <row r="46" spans="1:5" x14ac:dyDescent="0.2">
      <c r="A46" s="80" t="str">
        <f>IF(Titelblatt!$BN$2=$B$1,$B46,IF(Titelblatt!$BN$2=$C$1,$C46,IF(Titelblatt!$BN$2=$D$1,$D46,IF(Titelblatt!$BN$2=$E$1,$E46,0))))</f>
        <v>Endschiene</v>
      </c>
      <c r="B46" t="s">
        <v>34</v>
      </c>
      <c r="C46" t="s">
        <v>69</v>
      </c>
      <c r="D46" t="s">
        <v>70</v>
      </c>
      <c r="E46" t="s">
        <v>71</v>
      </c>
    </row>
    <row r="47" spans="1:5" x14ac:dyDescent="0.2">
      <c r="A47" s="80" t="str">
        <f>IF(Titelblatt!$BN$2=$B$1,$B47,IF(Titelblatt!$BN$2=$C$1,$C47,IF(Titelblatt!$BN$2=$D$1,$D47,IF(Titelblatt!$BN$2=$E$1,$E47,0))))</f>
        <v>Lamellen</v>
      </c>
      <c r="B47" t="s">
        <v>35</v>
      </c>
      <c r="C47" t="s">
        <v>256</v>
      </c>
      <c r="D47" t="s">
        <v>257</v>
      </c>
      <c r="E47" t="s">
        <v>258</v>
      </c>
    </row>
    <row r="48" spans="1:5" x14ac:dyDescent="0.2">
      <c r="A48" s="80" t="str">
        <f>IF(Titelblatt!$BN$2=$B$1,$B48,IF(Titelblatt!$BN$2=$C$1,$C48,IF(Titelblatt!$BN$2=$D$1,$D48,IF(Titelblatt!$BN$2=$E$1,$E48,0))))</f>
        <v>Lamellenfarbtext</v>
      </c>
      <c r="B48" t="s">
        <v>42</v>
      </c>
      <c r="C48" t="s">
        <v>196</v>
      </c>
      <c r="D48" t="s">
        <v>72</v>
      </c>
      <c r="E48" t="s">
        <v>197</v>
      </c>
    </row>
    <row r="49" spans="1:5" x14ac:dyDescent="0.2">
      <c r="A49" s="80" t="str">
        <f>IF(Titelblatt!$BN$2=$B$1,$B49,IF(Titelblatt!$BN$2=$C$1,$C49,IF(Titelblatt!$BN$2=$D$1,$D49,IF(Titelblatt!$BN$2=$E$1,$E49,0))))</f>
        <v>Oberflächenbehandlung</v>
      </c>
      <c r="B49" t="s">
        <v>15</v>
      </c>
      <c r="C49" t="s">
        <v>203</v>
      </c>
      <c r="D49" t="s">
        <v>73</v>
      </c>
      <c r="E49" t="s">
        <v>204</v>
      </c>
    </row>
    <row r="50" spans="1:5" x14ac:dyDescent="0.2">
      <c r="A50" s="80" t="str">
        <f>IF(Titelblatt!$BN$2=$B$1,$B50,IF(Titelblatt!$BN$2=$C$1,$C50,IF(Titelblatt!$BN$2=$D$1,$D50,IF(Titelblatt!$BN$2=$E$1,$E50,0))))</f>
        <v>Farb-Nr</v>
      </c>
      <c r="B50" t="s">
        <v>20</v>
      </c>
      <c r="C50" t="s">
        <v>183</v>
      </c>
      <c r="D50" t="s">
        <v>74</v>
      </c>
      <c r="E50" t="s">
        <v>184</v>
      </c>
    </row>
    <row r="51" spans="1:5" x14ac:dyDescent="0.2">
      <c r="A51" s="80" t="str">
        <f>IF(Titelblatt!$BN$2=$B$1,$B51,IF(Titelblatt!$BN$2=$C$1,$C51,IF(Titelblatt!$BN$2=$D$1,$D51,IF(Titelblatt!$BN$2=$E$1,$E51,0))))</f>
        <v>Farb-Art</v>
      </c>
      <c r="B51" t="s">
        <v>21</v>
      </c>
      <c r="C51" t="s">
        <v>173</v>
      </c>
      <c r="D51" t="s">
        <v>75</v>
      </c>
      <c r="E51" t="s">
        <v>174</v>
      </c>
    </row>
    <row r="52" spans="1:5" x14ac:dyDescent="0.2">
      <c r="A52" s="80" t="str">
        <f>IF(Titelblatt!$BN$2=$B$1,$B52,IF(Titelblatt!$BN$2=$C$1,$C52,IF(Titelblatt!$BN$2=$D$1,$D52,IF(Titelblatt!$BN$2=$E$1,$E52,0))))</f>
        <v>Beh-Art</v>
      </c>
      <c r="B52" t="s">
        <v>22</v>
      </c>
      <c r="C52" t="s">
        <v>143</v>
      </c>
      <c r="D52" t="s">
        <v>144</v>
      </c>
      <c r="E52" t="s">
        <v>145</v>
      </c>
    </row>
    <row r="53" spans="1:5" x14ac:dyDescent="0.2">
      <c r="A53" s="80" t="str">
        <f>IF(Titelblatt!$BN$2=$B$1,$B53,IF(Titelblatt!$BN$2=$C$1,$C53,IF(Titelblatt!$BN$2=$D$1,$D53,IF(Titelblatt!$BN$2=$E$1,$E53,0))))</f>
        <v>Code Behandlungsarten:</v>
      </c>
      <c r="B53" t="s">
        <v>25</v>
      </c>
      <c r="C53" t="s">
        <v>160</v>
      </c>
      <c r="D53" t="s">
        <v>161</v>
      </c>
      <c r="E53" t="s">
        <v>162</v>
      </c>
    </row>
    <row r="54" spans="1:5" x14ac:dyDescent="0.2">
      <c r="A54" s="80" t="str">
        <f>IF(Titelblatt!$BN$2=$B$1,$B54,IF(Titelblatt!$BN$2=$C$1,$C54,IF(Titelblatt!$BN$2=$D$1,$D54,IF(Titelblatt!$BN$2=$E$1,$E54,0))))</f>
        <v>einbrennlackiert  (pulverbeschichtet)</v>
      </c>
      <c r="B54" t="s">
        <v>76</v>
      </c>
      <c r="C54" t="s">
        <v>166</v>
      </c>
      <c r="D54" t="s">
        <v>167</v>
      </c>
      <c r="E54" t="s">
        <v>168</v>
      </c>
    </row>
    <row r="55" spans="1:5" x14ac:dyDescent="0.2">
      <c r="A55" s="80" t="str">
        <f>IF(Titelblatt!$BN$2=$B$1,$B55,IF(Titelblatt!$BN$2=$C$1,$C55,IF(Titelblatt!$BN$2=$D$1,$D55,IF(Titelblatt!$BN$2=$E$1,$E55,0))))</f>
        <v>farblos anodisiert</v>
      </c>
      <c r="B55" t="s">
        <v>77</v>
      </c>
      <c r="C55" t="s">
        <v>181</v>
      </c>
      <c r="D55" t="s">
        <v>182</v>
      </c>
      <c r="E55" t="s">
        <v>78</v>
      </c>
    </row>
    <row r="56" spans="1:5" x14ac:dyDescent="0.2">
      <c r="A56" s="80" t="str">
        <f>IF(Titelblatt!$BN$2=$B$1,$B56,IF(Titelblatt!$BN$2=$C$1,$C56,IF(Titelblatt!$BN$2=$D$1,$D56,IF(Titelblatt!$BN$2=$E$1,$E56,0))))</f>
        <v>farbig anodisiert, matt</v>
      </c>
      <c r="B56" t="s">
        <v>79</v>
      </c>
      <c r="C56" t="s">
        <v>178</v>
      </c>
      <c r="D56" t="s">
        <v>179</v>
      </c>
      <c r="E56" t="s">
        <v>180</v>
      </c>
    </row>
    <row r="57" spans="1:5" x14ac:dyDescent="0.2">
      <c r="A57" s="80" t="str">
        <f>IF(Titelblatt!$BN$2=$B$1,$B57,IF(Titelblatt!$BN$2=$C$1,$C57,IF(Titelblatt!$BN$2=$D$1,$D57,IF(Titelblatt!$BN$2=$E$1,$E57,0))))</f>
        <v>farbig anodisiert, glanz</v>
      </c>
      <c r="B57" t="s">
        <v>80</v>
      </c>
      <c r="C57" t="s">
        <v>175</v>
      </c>
      <c r="D57" t="s">
        <v>176</v>
      </c>
      <c r="E57" t="s">
        <v>177</v>
      </c>
    </row>
    <row r="58" spans="1:5" x14ac:dyDescent="0.2">
      <c r="A58" s="80" t="str">
        <f>IF(Titelblatt!$BN$2=$B$1,$B58,IF(Titelblatt!$BN$2=$C$1,$C58,IF(Titelblatt!$BN$2=$D$1,$D58,IF(Titelblatt!$BN$2=$E$1,$E58,0))))</f>
        <v>roh</v>
      </c>
      <c r="B58" t="s">
        <v>81</v>
      </c>
      <c r="C58" t="s">
        <v>82</v>
      </c>
      <c r="D58" t="s">
        <v>83</v>
      </c>
      <c r="E58" t="s">
        <v>84</v>
      </c>
    </row>
    <row r="59" spans="1:5" x14ac:dyDescent="0.2">
      <c r="A59" s="80" t="str">
        <f>IF(Titelblatt!$BN$2=$B$1,$B59,IF(Titelblatt!$BN$2=$C$1,$C59,IF(Titelblatt!$BN$2=$D$1,$D59,IF(Titelblatt!$BN$2=$E$1,$E59,0))))</f>
        <v>Code</v>
      </c>
      <c r="B59" t="s">
        <v>85</v>
      </c>
      <c r="C59" t="s">
        <v>85</v>
      </c>
      <c r="D59" t="s">
        <v>85</v>
      </c>
      <c r="E59" t="s">
        <v>86</v>
      </c>
    </row>
    <row r="60" spans="1:5" x14ac:dyDescent="0.2">
      <c r="A60" s="80" t="str">
        <f>IF(Titelblatt!$BN$2=$B$1,$B60,IF(Titelblatt!$BN$2=$C$1,$C60,IF(Titelblatt!$BN$2=$D$1,$D60,IF(Titelblatt!$BN$2=$E$1,$E60,0))))</f>
        <v>Bemerkungen</v>
      </c>
      <c r="B60" t="s">
        <v>87</v>
      </c>
      <c r="C60" t="s">
        <v>146</v>
      </c>
      <c r="D60" t="s">
        <v>147</v>
      </c>
      <c r="E60" t="s">
        <v>148</v>
      </c>
    </row>
    <row r="61" spans="1:5" x14ac:dyDescent="0.2">
      <c r="A61" s="80" t="str">
        <f>IF(Titelblatt!$BN$2=$B$1,$B61,IF(Titelblatt!$BN$2=$C$1,$C61,IF(Titelblatt!$BN$2=$D$1,$D61,IF(Titelblatt!$BN$2=$E$1,$E61,0))))</f>
        <v>Stanzmass X und Y an Lamelle</v>
      </c>
      <c r="B61" t="s">
        <v>41</v>
      </c>
      <c r="C61" t="s">
        <v>228</v>
      </c>
      <c r="D61" t="s">
        <v>229</v>
      </c>
      <c r="E61" t="s">
        <v>230</v>
      </c>
    </row>
    <row r="62" spans="1:5" x14ac:dyDescent="0.2">
      <c r="A62" s="80" t="str">
        <f>IF(Titelblatt!$BN$2=$B$1,$B62,IF(Titelblatt!$BN$2=$C$1,$C62,IF(Titelblatt!$BN$2=$D$1,$D62,IF(Titelblatt!$BN$2=$E$1,$E62,0))))</f>
        <v>zwingende Angaben Variante</v>
      </c>
      <c r="B62" t="s">
        <v>98</v>
      </c>
      <c r="C62" t="s">
        <v>253</v>
      </c>
      <c r="D62" t="s">
        <v>254</v>
      </c>
      <c r="E62" t="s">
        <v>255</v>
      </c>
    </row>
    <row r="63" spans="1:5" x14ac:dyDescent="0.2">
      <c r="A63" s="80" t="str">
        <f>IF(Titelblatt!$BN$2=$B$1,$B63,IF(Titelblatt!$BN$2=$C$1,$C63,IF(Titelblatt!$BN$2=$D$1,$D63,IF(Titelblatt!$BN$2=$E$1,$E63,0))))</f>
        <v>BK Mass = Lamellenlänge +20mm</v>
      </c>
      <c r="B63" s="167" t="s">
        <v>272</v>
      </c>
    </row>
    <row r="64" spans="1:5" x14ac:dyDescent="0.2">
      <c r="A64" s="80" t="str">
        <f>IF(Titelblatt!$BN$2=$B$1,$B64,IF(Titelblatt!$BN$2=$C$1,$C64,IF(Titelblatt!$BN$2=$D$1,$D64,IF(Titelblatt!$BN$2=$E$1,$E64,0))))</f>
        <v>Kolonne</v>
      </c>
      <c r="B64" t="s">
        <v>3</v>
      </c>
      <c r="C64" t="s">
        <v>193</v>
      </c>
      <c r="D64" t="s">
        <v>194</v>
      </c>
      <c r="E64" t="s">
        <v>195</v>
      </c>
    </row>
    <row r="65" spans="1:5" x14ac:dyDescent="0.2">
      <c r="A65" s="80" t="str">
        <f>IF(Titelblatt!$BN$2=$B$1,$B65,IF(Titelblatt!$BN$2=$C$1,$C65,IF(Titelblatt!$BN$2=$D$1,$D65,IF(Titelblatt!$BN$2=$E$1,$E65,0))))</f>
        <v>Fenster-Nr.</v>
      </c>
      <c r="B65" t="s">
        <v>5</v>
      </c>
      <c r="C65" t="s">
        <v>185</v>
      </c>
      <c r="D65" t="s">
        <v>111</v>
      </c>
      <c r="E65" t="s">
        <v>186</v>
      </c>
    </row>
    <row r="66" spans="1:5" x14ac:dyDescent="0.2">
      <c r="A66" s="80" t="str">
        <f>IF(Titelblatt!$BN$2=$B$1,$B66,IF(Titelblatt!$BN$2=$C$1,$C66,IF(Titelblatt!$BN$2=$D$1,$D66,IF(Titelblatt!$BN$2=$E$1,$E66,0))))</f>
        <v>Anzahl Storen</v>
      </c>
      <c r="B66" t="s">
        <v>6</v>
      </c>
      <c r="C66" t="s">
        <v>125</v>
      </c>
      <c r="D66" t="s">
        <v>110</v>
      </c>
      <c r="E66" t="s">
        <v>131</v>
      </c>
    </row>
    <row r="67" spans="1:5" x14ac:dyDescent="0.2">
      <c r="A67" s="80" t="str">
        <f>IF(Titelblatt!$BN$2=$B$1,$B67,IF(Titelblatt!$BN$2=$C$1,$C67,IF(Titelblatt!$BN$2=$D$1,$D67,IF(Titelblatt!$BN$2=$E$1,$E67,0))))</f>
        <v>Breite Konstruktion</v>
      </c>
      <c r="B67" t="s">
        <v>99</v>
      </c>
      <c r="C67" t="s">
        <v>157</v>
      </c>
      <c r="D67" t="s">
        <v>158</v>
      </c>
      <c r="E67" t="s">
        <v>159</v>
      </c>
    </row>
    <row r="68" spans="1:5" x14ac:dyDescent="0.2">
      <c r="A68" s="80" t="str">
        <f>IF(Titelblatt!$BN$2=$B$1,$B68,IF(Titelblatt!$BN$2=$C$1,$C68,IF(Titelblatt!$BN$2=$D$1,$D68,IF(Titelblatt!$BN$2=$E$1,$E68,0))))</f>
        <v>Pakethöhe</v>
      </c>
      <c r="B68" t="s">
        <v>100</v>
      </c>
      <c r="C68" t="s">
        <v>113</v>
      </c>
      <c r="D68" t="s">
        <v>114</v>
      </c>
      <c r="E68" t="s">
        <v>210</v>
      </c>
    </row>
    <row r="69" spans="1:5" x14ac:dyDescent="0.2">
      <c r="A69" s="80" t="str">
        <f>IF(Titelblatt!$BN$2=$B$1,$B69,IF(Titelblatt!$BN$2=$C$1,$C69,IF(Titelblatt!$BN$2=$D$1,$D69,IF(Titelblatt!$BN$2=$E$1,$E69,0))))</f>
        <v>ok Rahmenb - uk Führung</v>
      </c>
      <c r="B69" t="s">
        <v>101</v>
      </c>
      <c r="C69" t="s">
        <v>208</v>
      </c>
      <c r="D69" t="s">
        <v>112</v>
      </c>
      <c r="E69" t="s">
        <v>209</v>
      </c>
    </row>
    <row r="70" spans="1:5" x14ac:dyDescent="0.2">
      <c r="A70" s="80" t="str">
        <f>IF(Titelblatt!$BN$2=$B$1,$B70,IF(Titelblatt!$BN$2=$C$1,$C70,IF(Titelblatt!$BN$2=$D$1,$D70,IF(Titelblatt!$BN$2=$E$1,$E70,0))))</f>
        <v>Lamellenlänge</v>
      </c>
      <c r="B70" t="s">
        <v>38</v>
      </c>
      <c r="C70" t="s">
        <v>198</v>
      </c>
      <c r="D70" t="s">
        <v>199</v>
      </c>
      <c r="E70" t="s">
        <v>200</v>
      </c>
    </row>
    <row r="71" spans="1:5" x14ac:dyDescent="0.2">
      <c r="A71" s="80" t="str">
        <f>IF(Titelblatt!$BN$2=$B$1,$B71,IF(Titelblatt!$BN$2=$C$1,$C71,IF(Titelblatt!$BN$2=$D$1,$D71,IF(Titelblatt!$BN$2=$E$1,$E71,0))))</f>
        <v>1. Stanzung</v>
      </c>
      <c r="B71" t="s">
        <v>102</v>
      </c>
      <c r="C71" t="s">
        <v>119</v>
      </c>
      <c r="D71" t="s">
        <v>120</v>
      </c>
      <c r="E71" t="s">
        <v>121</v>
      </c>
    </row>
    <row r="72" spans="1:5" x14ac:dyDescent="0.2">
      <c r="A72" s="80" t="str">
        <f>IF(Titelblatt!$BN$2=$B$1,$B72,IF(Titelblatt!$BN$2=$C$1,$C72,IF(Titelblatt!$BN$2=$D$1,$D72,IF(Titelblatt!$BN$2=$E$1,$E72,0))))</f>
        <v>Teilung</v>
      </c>
      <c r="B72" t="s">
        <v>37</v>
      </c>
      <c r="C72" t="s">
        <v>237</v>
      </c>
      <c r="D72" t="s">
        <v>237</v>
      </c>
      <c r="E72" t="s">
        <v>238</v>
      </c>
    </row>
    <row r="73" spans="1:5" x14ac:dyDescent="0.2">
      <c r="A73" s="80" t="str">
        <f>IF(Titelblatt!$BN$2=$B$1,$B73,IF(Titelblatt!$BN$2=$C$1,$C73,IF(Titelblatt!$BN$2=$D$1,$D73,IF(Titelblatt!$BN$2=$E$1,$E73,0))))</f>
        <v>Anz. Stanz.</v>
      </c>
      <c r="B73" t="s">
        <v>40</v>
      </c>
      <c r="C73" t="s">
        <v>122</v>
      </c>
      <c r="D73" t="s">
        <v>123</v>
      </c>
      <c r="E73" t="s">
        <v>124</v>
      </c>
    </row>
    <row r="74" spans="1:5" x14ac:dyDescent="0.2">
      <c r="A74" s="80" t="str">
        <f>IF(Titelblatt!$BN$2=$B$1,$B74,IF(Titelblatt!$BN$2=$C$1,$C74,IF(Titelblatt!$BN$2=$D$1,$D74,IF(Titelblatt!$BN$2=$E$1,$E74,0))))</f>
        <v>Anzahl Lamellen</v>
      </c>
      <c r="B74" t="s">
        <v>103</v>
      </c>
      <c r="C74" t="s">
        <v>128</v>
      </c>
      <c r="D74" t="s">
        <v>129</v>
      </c>
      <c r="E74" t="s">
        <v>130</v>
      </c>
    </row>
    <row r="75" spans="1:5" x14ac:dyDescent="0.2">
      <c r="A75" s="80" t="str">
        <f>IF(Titelblatt!$BN$2=$B$1,$B75,IF(Titelblatt!$BN$2=$C$1,$C75,IF(Titelblatt!$BN$2=$D$1,$D75,IF(Titelblatt!$BN$2=$E$1,$E75,0))))</f>
        <v>Tragschnurabschluss</v>
      </c>
      <c r="B75" t="s">
        <v>104</v>
      </c>
      <c r="C75" t="s">
        <v>241</v>
      </c>
      <c r="D75" t="s">
        <v>242</v>
      </c>
      <c r="E75" t="s">
        <v>243</v>
      </c>
    </row>
    <row r="76" spans="1:5" x14ac:dyDescent="0.2">
      <c r="A76" s="80" t="str">
        <f>IF(Titelblatt!$BN$2=$B$1,$B76,IF(Titelblatt!$BN$2=$C$1,$C76,IF(Titelblatt!$BN$2=$D$1,$D76,IF(Titelblatt!$BN$2=$E$1,$E76,0))))</f>
        <v>Seilhaltertyp</v>
      </c>
      <c r="B76" t="s">
        <v>106</v>
      </c>
      <c r="C76" t="s">
        <v>217</v>
      </c>
      <c r="D76" t="s">
        <v>218</v>
      </c>
      <c r="E76" t="s">
        <v>219</v>
      </c>
    </row>
    <row r="77" spans="1:5" x14ac:dyDescent="0.2">
      <c r="A77" s="80" t="str">
        <f>IF(Titelblatt!$BN$2=$B$1,$B77,IF(Titelblatt!$BN$2=$C$1,$C77,IF(Titelblatt!$BN$2=$D$1,$D77,IF(Titelblatt!$BN$2=$E$1,$E77,0))))</f>
        <v>Ausführungsvariante</v>
      </c>
      <c r="B77" t="s">
        <v>105</v>
      </c>
      <c r="C77" t="s">
        <v>137</v>
      </c>
      <c r="D77" t="s">
        <v>138</v>
      </c>
      <c r="E77" t="s">
        <v>139</v>
      </c>
    </row>
    <row r="78" spans="1:5" x14ac:dyDescent="0.2">
      <c r="A78" s="80" t="str">
        <f>IF(Titelblatt!$BN$2=$B$1,$B78,IF(Titelblatt!$BN$2=$C$1,$C78,IF(Titelblatt!$BN$2=$D$1,$D78,IF(Titelblatt!$BN$2=$E$1,$E78,0))))</f>
        <v>Endschiene schliessbar</v>
      </c>
      <c r="B78" t="s">
        <v>109</v>
      </c>
      <c r="C78" t="s">
        <v>170</v>
      </c>
      <c r="D78" t="s">
        <v>171</v>
      </c>
      <c r="E78" t="s">
        <v>172</v>
      </c>
    </row>
    <row r="79" spans="1:5" x14ac:dyDescent="0.2">
      <c r="A79" s="80" t="str">
        <f>IF(Titelblatt!$BN$2=$B$1,$B79,IF(Titelblatt!$BN$2=$C$1,$C79,IF(Titelblatt!$BN$2=$D$1,$D79,IF(Titelblatt!$BN$2=$E$1,$E79,0))))</f>
        <v>frei lassen</v>
      </c>
      <c r="B79" t="s">
        <v>39</v>
      </c>
      <c r="C79" t="s">
        <v>187</v>
      </c>
      <c r="D79" t="s">
        <v>188</v>
      </c>
      <c r="E79" t="s">
        <v>189</v>
      </c>
    </row>
    <row r="80" spans="1:5" x14ac:dyDescent="0.2">
      <c r="A80" s="80" t="str">
        <f>IF(Titelblatt!$BN$2=$B$1,$B80,IF(Titelblatt!$BN$2=$C$1,$C80,IF(Titelblatt!$BN$2=$D$1,$D80,IF(Titelblatt!$BN$2=$E$1,$E80,0))))</f>
        <v>1. Stanzung = Lamellenende --&gt; Mitte Texband</v>
      </c>
      <c r="B80" s="167" t="s">
        <v>273</v>
      </c>
    </row>
    <row r="81" spans="1:2" x14ac:dyDescent="0.2">
      <c r="A81" s="80" t="str">
        <f>IF(Titelblatt!$BN$2=$B$1,$B81,IF(Titelblatt!$BN$2=$C$1,$C81,IF(Titelblatt!$BN$2=$D$1,$D81,IF(Titelblatt!$BN$2=$E$1,$E81,0))))</f>
        <v>Teilung = Texband zu Texband</v>
      </c>
      <c r="B81" s="167" t="s">
        <v>274</v>
      </c>
    </row>
    <row r="82" spans="1:2" x14ac:dyDescent="0.2">
      <c r="A82" s="80">
        <f>IF(Titelblatt!$BN$2=$B$1,$B82,IF(Titelblatt!$BN$2=$C$1,$C82,IF(Titelblatt!$BN$2=$D$1,$D82,IF(Titelblatt!$BN$2=$E$1,$E82,0))))</f>
        <v>0</v>
      </c>
    </row>
    <row r="83" spans="1:2" x14ac:dyDescent="0.2">
      <c r="A83" s="80">
        <f>IF(Titelblatt!$BN$2=$B$1,$B83,IF(Titelblatt!$BN$2=$C$1,$C83,IF(Titelblatt!$BN$2=$D$1,$D83,IF(Titelblatt!$BN$2=$E$1,$E83,0))))</f>
        <v>0</v>
      </c>
    </row>
    <row r="84" spans="1:2" x14ac:dyDescent="0.2">
      <c r="A84" s="80">
        <f>IF(Titelblatt!$BN$2=$B$1,$B84,IF(Titelblatt!$BN$2=$C$1,$C84,IF(Titelblatt!$BN$2=$D$1,$D84,IF(Titelblatt!$BN$2=$E$1,$E84,0))))</f>
        <v>0</v>
      </c>
    </row>
  </sheetData>
  <phoneticPr fontId="0"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autoPageBreaks="0" fitToPage="1"/>
  </sheetPr>
  <dimension ref="A1:BQ59"/>
  <sheetViews>
    <sheetView showGridLines="0" showZeros="0" tabSelected="1" showOutlineSymbols="0" workbookViewId="0">
      <selection activeCell="B42" sqref="B42:BL43"/>
    </sheetView>
  </sheetViews>
  <sheetFormatPr baseColWidth="10" defaultRowHeight="12.75" x14ac:dyDescent="0.2"/>
  <cols>
    <col min="1" max="1" width="3.83203125" style="5" customWidth="1"/>
    <col min="2" max="65" width="1.83203125" style="5" customWidth="1"/>
    <col min="66" max="16384" width="12" style="5"/>
  </cols>
  <sheetData>
    <row r="1" spans="1:69" ht="18" customHeight="1" x14ac:dyDescent="0.25">
      <c r="A1" s="3"/>
      <c r="B1" s="4"/>
      <c r="C1" s="4"/>
      <c r="D1" s="4"/>
      <c r="E1" s="4"/>
      <c r="F1" s="4"/>
      <c r="G1" s="4"/>
      <c r="H1" s="4"/>
      <c r="I1" s="4"/>
      <c r="J1" s="4"/>
      <c r="K1" s="4"/>
      <c r="L1" s="158" t="str">
        <f>Sprache!$A$23</f>
        <v>Behangersatz</v>
      </c>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87" t="str">
        <f>Sprache!$A$25</f>
        <v>Auftrag-Nr.</v>
      </c>
      <c r="AR1" s="188"/>
      <c r="AS1" s="188"/>
      <c r="AT1" s="188"/>
      <c r="AU1" s="188"/>
      <c r="AV1" s="188"/>
      <c r="AW1" s="188"/>
      <c r="AX1" s="188"/>
      <c r="AY1" s="188"/>
      <c r="AZ1" s="253"/>
      <c r="BA1" s="187" t="str">
        <f>Sprache!$A$26</f>
        <v>K</v>
      </c>
      <c r="BB1" s="188"/>
      <c r="BC1" s="253"/>
      <c r="BD1" s="187" t="str">
        <f>Sprache!$A$27</f>
        <v>T</v>
      </c>
      <c r="BE1" s="188"/>
      <c r="BF1" s="188"/>
      <c r="BG1" s="253"/>
      <c r="BH1" s="187" t="str">
        <f>Sprache!$A$28</f>
        <v>Typ</v>
      </c>
      <c r="BI1" s="188"/>
      <c r="BJ1" s="188"/>
      <c r="BK1" s="188"/>
      <c r="BL1" s="188"/>
      <c r="BM1" s="189"/>
      <c r="BN1" s="82" t="s">
        <v>88</v>
      </c>
      <c r="BP1" s="83" t="s">
        <v>44</v>
      </c>
      <c r="BQ1" s="83" t="s">
        <v>89</v>
      </c>
    </row>
    <row r="2" spans="1:69" ht="18" customHeight="1" x14ac:dyDescent="0.25">
      <c r="A2" s="6"/>
      <c r="B2" s="7"/>
      <c r="C2" s="7"/>
      <c r="D2" s="7"/>
      <c r="E2" s="7"/>
      <c r="F2" s="7"/>
      <c r="G2" s="7"/>
      <c r="H2" s="7"/>
      <c r="I2" s="7"/>
      <c r="J2" s="7"/>
      <c r="K2" s="7"/>
      <c r="L2" s="159" t="str">
        <f>Sprache!$A$24</f>
        <v>VR 90S(1149) / KR 80S(1160)</v>
      </c>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97"/>
      <c r="AR2" s="198"/>
      <c r="AS2" s="198"/>
      <c r="AT2" s="198"/>
      <c r="AU2" s="198"/>
      <c r="AV2" s="198"/>
      <c r="AW2" s="198"/>
      <c r="AX2" s="198"/>
      <c r="AY2" s="198"/>
      <c r="AZ2" s="198"/>
      <c r="BA2" s="198"/>
      <c r="BB2" s="198"/>
      <c r="BC2" s="198"/>
      <c r="BD2" s="198"/>
      <c r="BE2" s="198"/>
      <c r="BF2" s="198"/>
      <c r="BG2" s="199"/>
      <c r="BH2" s="193"/>
      <c r="BI2" s="193"/>
      <c r="BJ2" s="193"/>
      <c r="BK2" s="193"/>
      <c r="BL2" s="193"/>
      <c r="BM2" s="194"/>
      <c r="BN2" s="84" t="s">
        <v>44</v>
      </c>
      <c r="BP2" s="83" t="s">
        <v>45</v>
      </c>
      <c r="BQ2" s="83" t="s">
        <v>268</v>
      </c>
    </row>
    <row r="3" spans="1:69" ht="18" customHeight="1" x14ac:dyDescent="0.25">
      <c r="A3" s="6"/>
      <c r="B3" s="7"/>
      <c r="C3" s="7"/>
      <c r="D3" s="7"/>
      <c r="E3" s="7"/>
      <c r="F3" s="7"/>
      <c r="G3" s="7"/>
      <c r="H3" s="7"/>
      <c r="I3" s="7"/>
      <c r="J3" s="7"/>
      <c r="K3" s="7"/>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251" t="str">
        <f>Sprache!$A$29</f>
        <v>Blatt-Nr.</v>
      </c>
      <c r="AR3" s="252"/>
      <c r="AS3" s="252"/>
      <c r="AT3" s="252"/>
      <c r="AU3" s="252"/>
      <c r="AV3" s="252"/>
      <c r="AW3" s="252"/>
      <c r="AX3" s="252"/>
      <c r="AY3" s="195"/>
      <c r="AZ3" s="195"/>
      <c r="BA3" s="195"/>
      <c r="BB3" s="203"/>
      <c r="BC3" s="190" t="str">
        <f>Sprache!$A$30</f>
        <v>Blatt-Anzahl</v>
      </c>
      <c r="BD3" s="191"/>
      <c r="BE3" s="191"/>
      <c r="BF3" s="191"/>
      <c r="BG3" s="191"/>
      <c r="BH3" s="191"/>
      <c r="BI3" s="191"/>
      <c r="BJ3" s="195"/>
      <c r="BK3" s="195"/>
      <c r="BL3" s="195"/>
      <c r="BM3" s="196"/>
      <c r="BN3" s="168" t="s">
        <v>89</v>
      </c>
      <c r="BP3" s="83" t="s">
        <v>46</v>
      </c>
      <c r="BQ3" s="83" t="s">
        <v>269</v>
      </c>
    </row>
    <row r="4" spans="1:69" ht="15" x14ac:dyDescent="0.2">
      <c r="A4" s="10" t="str">
        <f>IF("TP"=$BN$3,Sprache!$C$14,Sprache!$A$2)</f>
        <v>Schenker Storen AG</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171" t="str">
        <f>Sprache!$A$32</f>
        <v>Anz. Storen</v>
      </c>
      <c r="BD4" s="191"/>
      <c r="BE4" s="191"/>
      <c r="BF4" s="191"/>
      <c r="BG4" s="191"/>
      <c r="BH4" s="191"/>
      <c r="BI4" s="191"/>
      <c r="BJ4" s="195"/>
      <c r="BK4" s="195"/>
      <c r="BL4" s="195"/>
      <c r="BM4" s="196"/>
      <c r="BP4" s="83" t="s">
        <v>47</v>
      </c>
    </row>
    <row r="5" spans="1:69" ht="15" x14ac:dyDescent="0.2">
      <c r="A5" s="11" t="str">
        <f>IF("TP"=$BN$3,Sprache!$C$15,Sprache!$A$3)</f>
        <v>Sonnen- und Wetterschutzsysteme</v>
      </c>
      <c r="B5" s="7"/>
      <c r="C5" s="7"/>
      <c r="D5" s="7"/>
      <c r="E5" s="7"/>
      <c r="F5" s="7"/>
      <c r="G5" s="7"/>
      <c r="H5" s="7"/>
      <c r="I5" s="7"/>
      <c r="J5" s="7"/>
      <c r="K5" s="7"/>
      <c r="L5" s="7"/>
      <c r="M5" s="7"/>
      <c r="N5" s="7"/>
      <c r="O5" s="7"/>
      <c r="P5" s="7"/>
      <c r="Q5" s="7"/>
      <c r="R5" s="7"/>
      <c r="S5" s="7"/>
      <c r="T5" s="7"/>
      <c r="U5" s="7"/>
      <c r="V5" s="7"/>
      <c r="W5" s="7"/>
      <c r="X5" s="7"/>
      <c r="Y5" s="7"/>
      <c r="Z5" s="7"/>
      <c r="AA5" s="14" t="str">
        <f>Sprache!$A$20</f>
        <v>Objekt:</v>
      </c>
      <c r="AB5" s="7"/>
      <c r="AC5" s="7"/>
      <c r="AD5" s="7"/>
      <c r="AE5" s="7"/>
      <c r="AF5" s="7"/>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2"/>
    </row>
    <row r="6" spans="1:69" x14ac:dyDescent="0.2">
      <c r="A6" s="11" t="str">
        <f>IF("TP"=$BN$3,Sprache!C16,Sprache!$A$4)</f>
        <v>CH-5012 Schönenwerd</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12"/>
    </row>
    <row r="7" spans="1:69" ht="12.75" customHeight="1" x14ac:dyDescent="0.25">
      <c r="A7" s="11" t="str">
        <f>IF("TP"=$BN$3,Sprache!C17,Sprache!$A$5)</f>
        <v>Stauwehrstrasse 34</v>
      </c>
      <c r="B7" s="7"/>
      <c r="C7" s="7"/>
      <c r="D7" s="7"/>
      <c r="E7" s="7"/>
      <c r="F7" s="7"/>
      <c r="G7" s="7"/>
      <c r="H7" s="7"/>
      <c r="I7" s="7"/>
      <c r="J7" s="7"/>
      <c r="K7" s="7"/>
      <c r="L7" s="7"/>
      <c r="M7" s="7"/>
      <c r="N7" s="7"/>
      <c r="O7" s="7"/>
      <c r="P7" s="7"/>
      <c r="Q7" s="7"/>
      <c r="R7" s="7"/>
      <c r="S7" s="7"/>
      <c r="T7" s="7"/>
      <c r="U7" s="9"/>
      <c r="V7" s="7"/>
      <c r="W7" s="7"/>
      <c r="X7" s="7"/>
      <c r="Y7" s="7"/>
      <c r="Z7" s="7"/>
      <c r="AA7" s="7" t="str">
        <f>Sprache!$A$21</f>
        <v>Strasse:</v>
      </c>
      <c r="AB7" s="7"/>
      <c r="AC7" s="7"/>
      <c r="AD7" s="7"/>
      <c r="AE7" s="7"/>
      <c r="AF7" s="7"/>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2"/>
    </row>
    <row r="8" spans="1:69" x14ac:dyDescent="0.2">
      <c r="A8" s="11" t="str">
        <f>IF($BN$3="EXP",Sprache!$A$6,IF($BN$3="WV",Sprache!$A$6,Sprache!$A$9))</f>
        <v>Tel. 062 / 858 58 13</v>
      </c>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12"/>
    </row>
    <row r="9" spans="1:69" ht="15" x14ac:dyDescent="0.2">
      <c r="A9" s="11" t="str">
        <f>IF($BN$3="EXP",Sprache!$A$8,IF($BN$3="WV",Sprache!$A$7,Sprache!$A$10))</f>
        <v>Fax 062 / 858 57 56 (Dispo)</v>
      </c>
      <c r="B9" s="7"/>
      <c r="C9" s="7"/>
      <c r="D9" s="7"/>
      <c r="E9" s="7"/>
      <c r="F9" s="7"/>
      <c r="G9" s="7"/>
      <c r="H9" s="7"/>
      <c r="I9" s="7"/>
      <c r="J9" s="7"/>
      <c r="K9" s="7"/>
      <c r="L9" s="7"/>
      <c r="M9" s="7"/>
      <c r="N9" s="7"/>
      <c r="O9" s="7"/>
      <c r="P9" s="7"/>
      <c r="Q9" s="7"/>
      <c r="R9" s="7"/>
      <c r="S9" s="7"/>
      <c r="T9" s="7"/>
      <c r="U9" s="7"/>
      <c r="V9" s="7"/>
      <c r="W9" s="7"/>
      <c r="X9" s="7"/>
      <c r="Y9" s="7"/>
      <c r="Z9" s="7"/>
      <c r="AA9" s="7" t="str">
        <f>Sprache!$A$22</f>
        <v>PLZ,  Ort:</v>
      </c>
      <c r="AB9" s="7"/>
      <c r="AC9" s="7"/>
      <c r="AD9" s="7"/>
      <c r="AE9" s="7"/>
      <c r="AF9" s="7"/>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2"/>
      <c r="BP9" s="5" t="s">
        <v>259</v>
      </c>
    </row>
    <row r="10" spans="1:69" x14ac:dyDescent="0.2">
      <c r="A10" s="6" t="str">
        <f>IF($BN$3="EXP",Sprache!$A$13,IF($BN$3="WV",Sprache!$A$12,Sprache!$A$11))</f>
        <v>Email: dispo@storen.ch</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12"/>
      <c r="BP10" s="5" t="s">
        <v>259</v>
      </c>
    </row>
    <row r="11" spans="1:69" ht="15" customHeight="1" x14ac:dyDescent="0.2">
      <c r="A11" s="234" t="str">
        <f>Sprache!$A$49</f>
        <v>Oberflächenbehandlung</v>
      </c>
      <c r="B11" s="235"/>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6"/>
      <c r="AD11" s="7"/>
      <c r="AE11" s="13"/>
      <c r="AF11" s="7"/>
      <c r="AG11" s="7"/>
      <c r="AH11" s="7"/>
      <c r="AI11" s="14"/>
      <c r="AJ11" s="14"/>
      <c r="AK11" s="7"/>
      <c r="AL11" s="7"/>
      <c r="AM11" s="7"/>
      <c r="AN11" s="7"/>
      <c r="AO11" s="7"/>
      <c r="AP11" s="7"/>
      <c r="AQ11" s="7"/>
      <c r="AR11" s="7"/>
      <c r="AS11" s="7"/>
      <c r="AT11" s="15" t="str">
        <f>Sprache!$A$36</f>
        <v>Termine für</v>
      </c>
      <c r="AU11" s="111"/>
      <c r="AV11" s="111"/>
      <c r="AW11" s="111"/>
      <c r="AX11" s="111"/>
      <c r="AY11" s="112"/>
      <c r="AZ11" s="112"/>
      <c r="BA11" s="113"/>
      <c r="BB11" s="171" t="str">
        <f>Sprache!$A$34</f>
        <v>Datum</v>
      </c>
      <c r="BC11" s="172"/>
      <c r="BD11" s="172"/>
      <c r="BE11" s="172"/>
      <c r="BF11" s="172"/>
      <c r="BG11" s="186"/>
      <c r="BH11" s="171" t="str">
        <f>Sprache!$A$35</f>
        <v>Visum</v>
      </c>
      <c r="BI11" s="172"/>
      <c r="BJ11" s="172"/>
      <c r="BK11" s="172"/>
      <c r="BL11" s="172"/>
      <c r="BM11" s="173"/>
    </row>
    <row r="12" spans="1:69" ht="15" customHeight="1" x14ac:dyDescent="0.2">
      <c r="A12" s="102" t="str">
        <f>Sprache!$A$33</f>
        <v>Gegenstand</v>
      </c>
      <c r="B12" s="103"/>
      <c r="C12" s="104"/>
      <c r="D12" s="103"/>
      <c r="E12" s="103"/>
      <c r="F12" s="103"/>
      <c r="G12" s="103"/>
      <c r="H12" s="103"/>
      <c r="I12" s="105"/>
      <c r="J12" s="237" t="str">
        <f>Sprache!$A$50</f>
        <v>Farb-Nr</v>
      </c>
      <c r="K12" s="238"/>
      <c r="L12" s="238"/>
      <c r="M12" s="238"/>
      <c r="N12" s="238"/>
      <c r="O12" s="238"/>
      <c r="P12" s="238"/>
      <c r="Q12" s="238"/>
      <c r="R12" s="239"/>
      <c r="S12" s="240" t="str">
        <f>Sprache!$A$51</f>
        <v>Farb-Art</v>
      </c>
      <c r="T12" s="241"/>
      <c r="U12" s="241"/>
      <c r="V12" s="241"/>
      <c r="W12" s="241"/>
      <c r="X12" s="242"/>
      <c r="Y12" s="237" t="str">
        <f>Sprache!$A$52</f>
        <v>Beh-Art</v>
      </c>
      <c r="Z12" s="238"/>
      <c r="AA12" s="238"/>
      <c r="AB12" s="238"/>
      <c r="AC12" s="239"/>
      <c r="AD12" s="7"/>
      <c r="AE12" s="7"/>
      <c r="AF12" s="7"/>
      <c r="AG12" s="7"/>
      <c r="AH12" s="7"/>
      <c r="AI12" s="14"/>
      <c r="AJ12" s="7"/>
      <c r="AK12" s="7"/>
      <c r="AL12" s="7"/>
      <c r="AM12" s="7"/>
      <c r="AN12" s="7"/>
      <c r="AO12" s="7"/>
      <c r="AP12" s="7"/>
      <c r="AQ12" s="7"/>
      <c r="AR12" s="7"/>
      <c r="AS12" s="7"/>
      <c r="AT12" s="97" t="str">
        <f>Sprache!$A$37</f>
        <v>Massaufnahme</v>
      </c>
      <c r="AU12" s="107"/>
      <c r="AV12" s="107"/>
      <c r="AW12" s="107"/>
      <c r="AX12" s="107"/>
      <c r="AY12" s="107"/>
      <c r="AZ12" s="107"/>
      <c r="BA12" s="108"/>
      <c r="BB12" s="183"/>
      <c r="BC12" s="184"/>
      <c r="BD12" s="184"/>
      <c r="BE12" s="184"/>
      <c r="BF12" s="184"/>
      <c r="BG12" s="185"/>
      <c r="BH12" s="174"/>
      <c r="BI12" s="175"/>
      <c r="BJ12" s="175"/>
      <c r="BK12" s="175"/>
      <c r="BL12" s="175"/>
      <c r="BM12" s="176"/>
    </row>
    <row r="13" spans="1:69" ht="15" customHeight="1" x14ac:dyDescent="0.2">
      <c r="A13" s="106" t="str">
        <f>Sprache!$A$46</f>
        <v>Endschiene</v>
      </c>
      <c r="B13" s="107"/>
      <c r="C13" s="107"/>
      <c r="D13" s="107"/>
      <c r="E13" s="107"/>
      <c r="F13" s="107"/>
      <c r="G13" s="107"/>
      <c r="H13" s="107"/>
      <c r="I13" s="108"/>
      <c r="J13" s="230"/>
      <c r="K13" s="231"/>
      <c r="L13" s="231"/>
      <c r="M13" s="231"/>
      <c r="N13" s="231"/>
      <c r="O13" s="231"/>
      <c r="P13" s="231"/>
      <c r="Q13" s="231"/>
      <c r="R13" s="232"/>
      <c r="S13" s="230"/>
      <c r="T13" s="231"/>
      <c r="U13" s="231"/>
      <c r="V13" s="231"/>
      <c r="W13" s="231"/>
      <c r="X13" s="232"/>
      <c r="Y13" s="174"/>
      <c r="Z13" s="175"/>
      <c r="AA13" s="175"/>
      <c r="AB13" s="175"/>
      <c r="AC13" s="233"/>
      <c r="AD13" s="7"/>
      <c r="AE13" s="7"/>
      <c r="AF13" s="7"/>
      <c r="AG13" s="7"/>
      <c r="AH13" s="7"/>
      <c r="AI13" s="7"/>
      <c r="AJ13" s="14"/>
      <c r="AK13" s="7"/>
      <c r="AL13" s="7"/>
      <c r="AM13" s="7"/>
      <c r="AN13" s="7"/>
      <c r="AO13" s="7"/>
      <c r="AP13" s="16"/>
      <c r="AQ13" s="16"/>
      <c r="AR13" s="16"/>
      <c r="AS13" s="7"/>
      <c r="AT13" s="98" t="str">
        <f>Sprache!$A$38</f>
        <v>Sped. Woche</v>
      </c>
      <c r="AU13" s="114"/>
      <c r="AV13" s="114"/>
      <c r="AW13" s="114"/>
      <c r="AX13" s="114"/>
      <c r="AY13" s="114"/>
      <c r="AZ13" s="114"/>
      <c r="BA13" s="115"/>
      <c r="BB13" s="177"/>
      <c r="BC13" s="178"/>
      <c r="BD13" s="178"/>
      <c r="BE13" s="178"/>
      <c r="BF13" s="178"/>
      <c r="BG13" s="179"/>
      <c r="BH13" s="180"/>
      <c r="BI13" s="181"/>
      <c r="BJ13" s="181"/>
      <c r="BK13" s="181"/>
      <c r="BL13" s="181"/>
      <c r="BM13" s="182"/>
    </row>
    <row r="14" spans="1:69" ht="15" customHeight="1" x14ac:dyDescent="0.2">
      <c r="A14" s="106" t="str">
        <f>Sprache!$A$47</f>
        <v>Lamellen</v>
      </c>
      <c r="B14" s="109"/>
      <c r="C14" s="109"/>
      <c r="D14" s="109"/>
      <c r="E14" s="109"/>
      <c r="F14" s="109"/>
      <c r="G14" s="109"/>
      <c r="H14" s="109"/>
      <c r="I14" s="110"/>
      <c r="J14" s="204"/>
      <c r="K14" s="205"/>
      <c r="L14" s="205"/>
      <c r="M14" s="205"/>
      <c r="N14" s="205"/>
      <c r="O14" s="205"/>
      <c r="P14" s="205"/>
      <c r="Q14" s="205"/>
      <c r="R14" s="206"/>
      <c r="S14" s="204"/>
      <c r="T14" s="205"/>
      <c r="U14" s="205"/>
      <c r="V14" s="205"/>
      <c r="W14" s="205"/>
      <c r="X14" s="206"/>
      <c r="Y14" s="207"/>
      <c r="Z14" s="208"/>
      <c r="AA14" s="208"/>
      <c r="AB14" s="208"/>
      <c r="AC14" s="209"/>
      <c r="AD14" s="7"/>
      <c r="AE14" s="7"/>
      <c r="AF14" s="7"/>
      <c r="AG14" s="7"/>
      <c r="AH14" s="7"/>
      <c r="AI14" s="7"/>
      <c r="AJ14" s="14"/>
      <c r="AK14" s="7"/>
      <c r="AL14" s="7"/>
      <c r="AM14" s="7"/>
      <c r="AN14" s="7"/>
      <c r="AO14" s="7"/>
      <c r="AP14" s="16"/>
      <c r="AQ14" s="16"/>
      <c r="AR14" s="16"/>
      <c r="AS14" s="7"/>
      <c r="AT14" s="14"/>
      <c r="AU14" s="7"/>
      <c r="AV14" s="7"/>
      <c r="AW14" s="7"/>
      <c r="AX14" s="7"/>
      <c r="AY14" s="7"/>
      <c r="AZ14" s="7"/>
      <c r="BA14" s="7"/>
      <c r="BB14" s="16"/>
      <c r="BC14" s="16"/>
      <c r="BD14" s="16"/>
      <c r="BE14" s="16"/>
      <c r="BF14" s="16"/>
      <c r="BG14" s="16"/>
      <c r="BH14" s="16"/>
      <c r="BI14" s="16"/>
      <c r="BJ14" s="16"/>
      <c r="BK14" s="16"/>
      <c r="BL14" s="16"/>
      <c r="BM14" s="20"/>
    </row>
    <row r="15" spans="1:69" ht="18" customHeight="1" x14ac:dyDescent="0.2">
      <c r="A15" s="101" t="str">
        <f>Sprache!$A$48</f>
        <v>Lamellenfarbtext</v>
      </c>
      <c r="B15" s="1"/>
      <c r="C15" s="1"/>
      <c r="D15" s="1"/>
      <c r="E15" s="1"/>
      <c r="F15" s="1"/>
      <c r="G15" s="1"/>
      <c r="H15" s="1"/>
      <c r="I15" s="2"/>
      <c r="J15" s="214"/>
      <c r="K15" s="215"/>
      <c r="L15" s="215"/>
      <c r="M15" s="215"/>
      <c r="N15" s="215"/>
      <c r="O15" s="215"/>
      <c r="P15" s="215"/>
      <c r="Q15" s="215"/>
      <c r="R15" s="215"/>
      <c r="S15" s="215"/>
      <c r="T15" s="215"/>
      <c r="U15" s="215"/>
      <c r="V15" s="215"/>
      <c r="W15" s="215"/>
      <c r="X15" s="215"/>
      <c r="Y15" s="215"/>
      <c r="Z15" s="215"/>
      <c r="AA15" s="215"/>
      <c r="AB15" s="215"/>
      <c r="AC15" s="216"/>
      <c r="AD15" s="7"/>
      <c r="AE15" s="7"/>
      <c r="AF15" s="7"/>
      <c r="AG15" s="7"/>
      <c r="AH15" s="7"/>
      <c r="AI15" s="7"/>
      <c r="AJ15" s="14"/>
      <c r="AK15" s="7"/>
      <c r="AL15" s="7"/>
      <c r="AM15" s="7"/>
      <c r="AN15" s="7"/>
      <c r="AO15" s="7"/>
      <c r="AP15" s="16"/>
      <c r="AQ15" s="16"/>
      <c r="AR15" s="16"/>
      <c r="AS15" s="7"/>
      <c r="AT15" s="14"/>
      <c r="AU15" s="7"/>
      <c r="AV15" s="7"/>
      <c r="AW15" s="7"/>
      <c r="AX15" s="7"/>
      <c r="AY15" s="7"/>
      <c r="AZ15" s="7"/>
      <c r="BA15" s="7"/>
      <c r="BB15" s="16"/>
      <c r="BC15" s="16"/>
      <c r="BD15" s="16"/>
      <c r="BE15" s="16"/>
      <c r="BF15" s="16"/>
      <c r="BG15" s="16"/>
      <c r="BH15" s="16"/>
      <c r="BI15" s="16"/>
      <c r="BJ15" s="16"/>
      <c r="BK15" s="16"/>
      <c r="BL15" s="16"/>
      <c r="BM15" s="21"/>
    </row>
    <row r="16" spans="1:69" ht="15" customHeight="1" x14ac:dyDescent="0.2">
      <c r="A16" s="6"/>
      <c r="BM16" s="21"/>
    </row>
    <row r="17" spans="1:65" ht="15" customHeight="1" x14ac:dyDescent="0.2">
      <c r="A17" s="22" t="str">
        <f>Sprache!$A$53</f>
        <v>Code Behandlungsarten:</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4"/>
      <c r="AD17" s="7"/>
      <c r="AE17" s="85" t="str">
        <f>Sprache!$A$42</f>
        <v>Zusatzblätter</v>
      </c>
      <c r="AF17" s="25"/>
      <c r="AG17" s="25"/>
      <c r="AH17" s="25"/>
      <c r="AI17" s="25"/>
      <c r="AJ17" s="25"/>
      <c r="AK17" s="25"/>
      <c r="AL17" s="25"/>
      <c r="AM17" s="25"/>
      <c r="AN17" s="25"/>
      <c r="AO17" s="25"/>
      <c r="AP17" s="25"/>
      <c r="AQ17" s="25"/>
      <c r="AR17" s="26"/>
      <c r="AS17" s="27"/>
      <c r="AT17" s="85" t="str">
        <f>Sprache!$A$39</f>
        <v>Papiere TAB</v>
      </c>
      <c r="AU17" s="86"/>
      <c r="AV17" s="86"/>
      <c r="AW17" s="86"/>
      <c r="AX17" s="86"/>
      <c r="AY17" s="86"/>
      <c r="AZ17" s="86"/>
      <c r="BA17" s="86"/>
      <c r="BB17" s="210" t="str">
        <f>BB11&amp;" TAB"</f>
        <v>Datum TAB</v>
      </c>
      <c r="BC17" s="211"/>
      <c r="BD17" s="211"/>
      <c r="BE17" s="211"/>
      <c r="BF17" s="211"/>
      <c r="BG17" s="213"/>
      <c r="BH17" s="210" t="str">
        <f>BH11&amp;" TAB"</f>
        <v>Visum TAB</v>
      </c>
      <c r="BI17" s="211"/>
      <c r="BJ17" s="211"/>
      <c r="BK17" s="211"/>
      <c r="BL17" s="211"/>
      <c r="BM17" s="212"/>
    </row>
    <row r="18" spans="1:65" ht="15" customHeight="1" x14ac:dyDescent="0.25">
      <c r="A18" s="6">
        <v>1</v>
      </c>
      <c r="B18" s="7"/>
      <c r="C18" s="34" t="s">
        <v>90</v>
      </c>
      <c r="D18" s="34" t="str">
        <f>Sprache!$A$54</f>
        <v>einbrennlackiert  (pulverbeschichtet)</v>
      </c>
      <c r="E18" s="7"/>
      <c r="F18" s="7"/>
      <c r="G18" s="7"/>
      <c r="H18" s="7"/>
      <c r="I18" s="7"/>
      <c r="J18" s="7"/>
      <c r="K18" s="7"/>
      <c r="L18" s="7"/>
      <c r="M18" s="7"/>
      <c r="N18" s="7"/>
      <c r="O18" s="7"/>
      <c r="P18" s="7"/>
      <c r="Q18" s="7"/>
      <c r="R18" s="7"/>
      <c r="S18" s="7"/>
      <c r="T18" s="7"/>
      <c r="U18" s="7"/>
      <c r="V18" s="7"/>
      <c r="W18" s="7"/>
      <c r="X18" s="7"/>
      <c r="Y18" s="7"/>
      <c r="Z18" s="7"/>
      <c r="AA18" s="7"/>
      <c r="AB18" s="7"/>
      <c r="AC18" s="28"/>
      <c r="AD18" s="7"/>
      <c r="AE18" s="87" t="str">
        <f>Sprache!$A$43</f>
        <v>Skizzen</v>
      </c>
      <c r="AF18" s="29"/>
      <c r="AG18" s="29"/>
      <c r="AH18" s="29"/>
      <c r="AI18" s="29"/>
      <c r="AJ18" s="29"/>
      <c r="AK18" s="29"/>
      <c r="AL18" s="29"/>
      <c r="AM18" s="29"/>
      <c r="AN18" s="29"/>
      <c r="AO18" s="29"/>
      <c r="AP18" s="30"/>
      <c r="AQ18" s="223"/>
      <c r="AR18" s="224"/>
      <c r="AS18" s="27"/>
      <c r="AT18" s="31"/>
      <c r="AU18" s="32"/>
      <c r="AV18" s="99" t="str">
        <f>Sprache!$A$40</f>
        <v>Zeichnung</v>
      </c>
      <c r="AW18" s="33"/>
      <c r="AX18" s="33"/>
      <c r="AY18" s="33"/>
      <c r="AZ18" s="33"/>
      <c r="BA18" s="33"/>
      <c r="BB18" s="226"/>
      <c r="BC18" s="227"/>
      <c r="BD18" s="227"/>
      <c r="BE18" s="227"/>
      <c r="BF18" s="227"/>
      <c r="BG18" s="228"/>
      <c r="BH18" s="223"/>
      <c r="BI18" s="243"/>
      <c r="BJ18" s="243"/>
      <c r="BK18" s="243"/>
      <c r="BL18" s="243"/>
      <c r="BM18" s="244"/>
    </row>
    <row r="19" spans="1:65" ht="15" customHeight="1" x14ac:dyDescent="0.25">
      <c r="A19" s="6">
        <v>5</v>
      </c>
      <c r="B19" s="7"/>
      <c r="C19" s="88" t="s">
        <v>90</v>
      </c>
      <c r="D19" s="34" t="str">
        <f>Sprache!$A$55</f>
        <v>farblos anodisiert</v>
      </c>
      <c r="E19" s="7"/>
      <c r="F19" s="7"/>
      <c r="G19" s="7"/>
      <c r="H19" s="7"/>
      <c r="I19" s="7"/>
      <c r="J19" s="7"/>
      <c r="K19" s="7"/>
      <c r="L19" s="7"/>
      <c r="M19" s="7"/>
      <c r="N19" s="7"/>
      <c r="O19" s="7"/>
      <c r="P19" s="7"/>
      <c r="Q19" s="7"/>
      <c r="R19" s="7"/>
      <c r="S19" s="7"/>
      <c r="T19" s="7"/>
      <c r="U19" s="7"/>
      <c r="V19" s="7"/>
      <c r="W19" s="7"/>
      <c r="X19" s="7"/>
      <c r="Y19" s="7"/>
      <c r="Z19" s="7"/>
      <c r="AA19" s="7"/>
      <c r="AB19" s="7"/>
      <c r="AC19" s="28"/>
      <c r="AD19" s="7"/>
      <c r="AE19" s="89" t="str">
        <f>Sprache!$A$44</f>
        <v>Arch. Pläne</v>
      </c>
      <c r="AF19" s="35"/>
      <c r="AG19" s="35"/>
      <c r="AH19" s="35"/>
      <c r="AI19" s="35"/>
      <c r="AJ19" s="35"/>
      <c r="AK19" s="35"/>
      <c r="AL19" s="35"/>
      <c r="AM19" s="35"/>
      <c r="AN19" s="35"/>
      <c r="AO19" s="35"/>
      <c r="AP19" s="36"/>
      <c r="AQ19" s="217"/>
      <c r="AR19" s="225"/>
      <c r="AS19" s="27"/>
      <c r="AT19" s="37"/>
      <c r="AU19" s="38"/>
      <c r="AV19" s="100" t="str">
        <f>Sprache!$A$41</f>
        <v>Stk-Listen</v>
      </c>
      <c r="AW19" s="40"/>
      <c r="AX19" s="40"/>
      <c r="AY19" s="40"/>
      <c r="AZ19" s="40"/>
      <c r="BA19" s="40"/>
      <c r="BB19" s="245"/>
      <c r="BC19" s="246"/>
      <c r="BD19" s="246"/>
      <c r="BE19" s="246"/>
      <c r="BF19" s="246"/>
      <c r="BG19" s="247"/>
      <c r="BH19" s="217"/>
      <c r="BI19" s="218"/>
      <c r="BJ19" s="218"/>
      <c r="BK19" s="218"/>
      <c r="BL19" s="218"/>
      <c r="BM19" s="219"/>
    </row>
    <row r="20" spans="1:65" ht="15" customHeight="1" x14ac:dyDescent="0.2">
      <c r="A20" s="6">
        <v>6</v>
      </c>
      <c r="B20" s="7"/>
      <c r="C20" s="88" t="s">
        <v>90</v>
      </c>
      <c r="D20" s="5" t="str">
        <f>Sprache!$A$56</f>
        <v>farbig anodisiert, matt</v>
      </c>
      <c r="E20" s="7"/>
      <c r="F20" s="7"/>
      <c r="G20" s="7"/>
      <c r="H20" s="7"/>
      <c r="I20" s="7"/>
      <c r="J20" s="7"/>
      <c r="K20" s="7"/>
      <c r="L20" s="7"/>
      <c r="M20" s="7"/>
      <c r="N20" s="7"/>
      <c r="O20" s="7"/>
      <c r="P20" s="7"/>
      <c r="Q20" s="7"/>
      <c r="R20" s="7"/>
      <c r="S20" s="7"/>
      <c r="T20" s="7"/>
      <c r="U20" s="7"/>
      <c r="V20" s="7"/>
      <c r="W20" s="7"/>
      <c r="X20" s="7"/>
      <c r="Y20" s="7"/>
      <c r="Z20" s="7"/>
      <c r="AA20" s="7"/>
      <c r="AB20" s="7"/>
      <c r="AC20" s="28"/>
      <c r="AD20" s="7"/>
      <c r="AE20" s="89" t="str">
        <f>Sprache!$A$45</f>
        <v>Steuerung</v>
      </c>
      <c r="AF20" s="41"/>
      <c r="AG20" s="41"/>
      <c r="AH20" s="41"/>
      <c r="AI20" s="41"/>
      <c r="AJ20" s="41"/>
      <c r="AK20" s="41"/>
      <c r="AL20" s="41"/>
      <c r="AM20" s="41"/>
      <c r="AN20" s="41"/>
      <c r="AO20" s="41"/>
      <c r="AP20" s="42"/>
      <c r="AQ20" s="217"/>
      <c r="AR20" s="225"/>
      <c r="AS20" s="27"/>
      <c r="AT20" s="37"/>
      <c r="AU20" s="38"/>
      <c r="AV20" s="39"/>
      <c r="AW20" s="40"/>
      <c r="AX20" s="40"/>
      <c r="AY20" s="40"/>
      <c r="AZ20" s="40"/>
      <c r="BA20" s="40"/>
      <c r="BB20" s="220"/>
      <c r="BC20" s="221"/>
      <c r="BD20" s="221"/>
      <c r="BE20" s="221"/>
      <c r="BF20" s="221"/>
      <c r="BG20" s="222"/>
      <c r="BH20" s="248"/>
      <c r="BI20" s="249"/>
      <c r="BJ20" s="249"/>
      <c r="BK20" s="249"/>
      <c r="BL20" s="249"/>
      <c r="BM20" s="250"/>
    </row>
    <row r="21" spans="1:65" ht="15" customHeight="1" x14ac:dyDescent="0.2">
      <c r="A21" s="6">
        <v>7</v>
      </c>
      <c r="B21" s="7"/>
      <c r="C21" s="88" t="s">
        <v>90</v>
      </c>
      <c r="D21" s="5" t="str">
        <f>Sprache!$A$57</f>
        <v>farbig anodisiert, glanz</v>
      </c>
      <c r="E21" s="7"/>
      <c r="F21" s="7"/>
      <c r="G21" s="7"/>
      <c r="H21" s="7"/>
      <c r="I21" s="7"/>
      <c r="J21" s="7"/>
      <c r="K21" s="7"/>
      <c r="L21" s="7"/>
      <c r="M21" s="7"/>
      <c r="N21" s="7"/>
      <c r="O21" s="7"/>
      <c r="P21" s="7"/>
      <c r="Q21" s="7"/>
      <c r="R21" s="7"/>
      <c r="S21" s="7"/>
      <c r="T21" s="7"/>
      <c r="U21" s="7"/>
      <c r="V21" s="7"/>
      <c r="W21" s="7"/>
      <c r="X21" s="7"/>
      <c r="Y21" s="7"/>
      <c r="Z21" s="7"/>
      <c r="AA21" s="7"/>
      <c r="AB21" s="7"/>
      <c r="AC21" s="28"/>
      <c r="AD21" s="7"/>
      <c r="AE21" s="43"/>
      <c r="AF21" s="44"/>
      <c r="AG21" s="44"/>
      <c r="AH21" s="44"/>
      <c r="AI21" s="44"/>
      <c r="AJ21" s="44"/>
      <c r="AK21" s="44"/>
      <c r="AL21" s="44"/>
      <c r="AM21" s="44"/>
      <c r="AN21" s="44"/>
      <c r="AO21" s="44"/>
      <c r="AP21" s="45"/>
      <c r="AQ21" s="17"/>
      <c r="AR21" s="46"/>
      <c r="AS21" s="27"/>
      <c r="AT21" s="17"/>
      <c r="AU21" s="46"/>
      <c r="AV21" s="43"/>
      <c r="AW21" s="44"/>
      <c r="AX21" s="44"/>
      <c r="AY21" s="44"/>
      <c r="AZ21" s="44"/>
      <c r="BA21" s="45"/>
      <c r="BB21" s="47"/>
      <c r="BC21" s="48"/>
      <c r="BD21" s="48"/>
      <c r="BE21" s="48"/>
      <c r="BF21" s="48"/>
      <c r="BG21" s="49"/>
      <c r="BH21" s="17"/>
      <c r="BI21" s="18"/>
      <c r="BJ21" s="18"/>
      <c r="BK21" s="18"/>
      <c r="BL21" s="18"/>
      <c r="BM21" s="19"/>
    </row>
    <row r="22" spans="1:65" ht="15" customHeight="1" x14ac:dyDescent="0.2">
      <c r="A22" s="90">
        <v>14</v>
      </c>
      <c r="B22" s="13"/>
      <c r="C22" s="91" t="s">
        <v>90</v>
      </c>
      <c r="D22" s="34" t="str">
        <f>Sprache!$A$58</f>
        <v>roh</v>
      </c>
      <c r="E22" s="13"/>
      <c r="F22" s="13"/>
      <c r="G22" s="13"/>
      <c r="H22" s="13"/>
      <c r="I22" s="13"/>
      <c r="J22" s="13"/>
      <c r="K22" s="13"/>
      <c r="L22" s="13"/>
      <c r="M22" s="13"/>
      <c r="N22" s="13"/>
      <c r="O22" s="13"/>
      <c r="P22" s="13"/>
      <c r="Q22" s="13"/>
      <c r="R22" s="13"/>
      <c r="S22" s="13"/>
      <c r="T22" s="13"/>
      <c r="U22" s="13"/>
      <c r="V22" s="13"/>
      <c r="W22" s="13"/>
      <c r="X22" s="13"/>
      <c r="Y22" s="13"/>
      <c r="Z22" s="13"/>
      <c r="AA22" s="13"/>
      <c r="AB22" s="13"/>
      <c r="AC22" s="28"/>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50"/>
    </row>
    <row r="23" spans="1:65" ht="15" customHeight="1" x14ac:dyDescent="0.2">
      <c r="A23" s="51"/>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3"/>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12"/>
    </row>
    <row r="24" spans="1:65" ht="15" customHeight="1" x14ac:dyDescent="0.2">
      <c r="A24" s="6"/>
      <c r="B24" s="7" t="str">
        <f>Sprache!$A$60&amp;" / "&amp;$AE$18&amp;":"</f>
        <v>Bemerkungen / Skizzen:</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12"/>
    </row>
    <row r="25" spans="1:65" ht="15" customHeight="1" x14ac:dyDescent="0.2">
      <c r="A25" s="6"/>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1"/>
    </row>
    <row r="26" spans="1:65" ht="15" customHeight="1" x14ac:dyDescent="0.2">
      <c r="A26" s="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s="21"/>
    </row>
    <row r="27" spans="1:65" ht="15" customHeight="1" x14ac:dyDescent="0.2">
      <c r="A27" s="6"/>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s="21"/>
    </row>
    <row r="28" spans="1:65" ht="15" customHeight="1" x14ac:dyDescent="0.2">
      <c r="A28" s="6"/>
      <c r="B28" s="229" t="str">
        <f>$BH$1&amp;" 1"</f>
        <v>Typ 1</v>
      </c>
      <c r="C28" s="229"/>
      <c r="D28" s="229"/>
      <c r="E28" s="229"/>
      <c r="F28" s="229"/>
      <c r="G28" s="229"/>
      <c r="H28" s="229"/>
      <c r="I28" s="229"/>
      <c r="J28" s="229"/>
      <c r="K28" s="229"/>
      <c r="L28"/>
      <c r="M28"/>
      <c r="N28"/>
      <c r="O28"/>
      <c r="P28" s="229" t="str">
        <f>$BH$1&amp;" 2"</f>
        <v>Typ 2</v>
      </c>
      <c r="Q28" s="229"/>
      <c r="R28" s="229"/>
      <c r="S28" s="229"/>
      <c r="T28" s="229"/>
      <c r="U28" s="229"/>
      <c r="V28" s="229"/>
      <c r="W28" s="229"/>
      <c r="X28" s="229"/>
      <c r="Y28"/>
      <c r="Z28"/>
      <c r="AA28"/>
      <c r="AB28" s="229" t="str">
        <f>$BH$1&amp;" 3"</f>
        <v>Typ 3</v>
      </c>
      <c r="AC28" s="229"/>
      <c r="AD28" s="229"/>
      <c r="AE28" s="229"/>
      <c r="AF28" s="229"/>
      <c r="AG28" s="229"/>
      <c r="AH28" s="229"/>
      <c r="AI28" s="229"/>
      <c r="AJ28" s="229"/>
      <c r="AK28" s="229"/>
      <c r="AL28" s="229"/>
      <c r="AM28" s="229"/>
      <c r="AN28"/>
      <c r="AO28"/>
      <c r="AP28"/>
      <c r="AQ28"/>
      <c r="AR28"/>
      <c r="AS28"/>
      <c r="AT28"/>
      <c r="AU28"/>
      <c r="AV28"/>
      <c r="AW28"/>
      <c r="AX28"/>
      <c r="AY28"/>
      <c r="AZ28"/>
      <c r="BA28"/>
      <c r="BB28"/>
      <c r="BC28"/>
      <c r="BD28"/>
      <c r="BE28"/>
      <c r="BF28"/>
      <c r="BG28"/>
      <c r="BH28"/>
      <c r="BI28"/>
      <c r="BJ28"/>
      <c r="BK28"/>
      <c r="BL28"/>
      <c r="BM28" s="21"/>
    </row>
    <row r="29" spans="1:65" ht="15" customHeight="1" x14ac:dyDescent="0.2">
      <c r="A29" s="6"/>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s="21"/>
    </row>
    <row r="30" spans="1:65" ht="15" customHeight="1" x14ac:dyDescent="0.2">
      <c r="A30" s="6"/>
      <c r="B30" s="351" t="s">
        <v>270</v>
      </c>
      <c r="C30" s="351"/>
      <c r="D30" s="351"/>
      <c r="E30" s="351"/>
      <c r="F30" s="351"/>
      <c r="G30" s="351"/>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c r="BB30" s="351"/>
      <c r="BC30" s="351"/>
      <c r="BD30" s="351"/>
      <c r="BE30" s="351"/>
      <c r="BF30" s="351"/>
      <c r="BG30" s="351"/>
      <c r="BH30" s="351"/>
      <c r="BI30" s="351"/>
      <c r="BJ30" s="351"/>
      <c r="BK30" s="351"/>
      <c r="BL30" s="351"/>
      <c r="BM30" s="21"/>
    </row>
    <row r="31" spans="1:65" ht="15" customHeight="1" x14ac:dyDescent="0.2">
      <c r="A31" s="6"/>
      <c r="B31" s="354"/>
      <c r="C31" s="354"/>
      <c r="D31" s="354"/>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4"/>
      <c r="AM31" s="354"/>
      <c r="AN31" s="354"/>
      <c r="AO31" s="354"/>
      <c r="AP31" s="354"/>
      <c r="AQ31" s="354"/>
      <c r="AR31" s="354"/>
      <c r="AS31" s="354"/>
      <c r="AT31" s="354"/>
      <c r="AU31" s="354"/>
      <c r="AV31" s="354"/>
      <c r="AW31" s="354"/>
      <c r="AX31" s="354"/>
      <c r="AY31" s="354"/>
      <c r="AZ31" s="354"/>
      <c r="BA31" s="354"/>
      <c r="BB31" s="354"/>
      <c r="BC31" s="354"/>
      <c r="BD31" s="354"/>
      <c r="BE31" s="354"/>
      <c r="BF31" s="354"/>
      <c r="BG31" s="354"/>
      <c r="BH31" s="354"/>
      <c r="BI31" s="354"/>
      <c r="BJ31" s="354"/>
      <c r="BK31" s="354"/>
      <c r="BL31" s="354"/>
      <c r="BM31" s="21"/>
    </row>
    <row r="32" spans="1:65" ht="15" customHeight="1" x14ac:dyDescent="0.2">
      <c r="A32" s="54"/>
      <c r="B32" s="352" t="s">
        <v>271</v>
      </c>
      <c r="C32" s="352"/>
      <c r="D32" s="352"/>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352"/>
      <c r="AN32" s="352"/>
      <c r="AO32" s="352"/>
      <c r="AP32" s="352"/>
      <c r="AQ32" s="352"/>
      <c r="AR32" s="352"/>
      <c r="AS32" s="352"/>
      <c r="AT32" s="352"/>
      <c r="AU32" s="352"/>
      <c r="AV32" s="352"/>
      <c r="AW32" s="352"/>
      <c r="AX32" s="352"/>
      <c r="AY32" s="352"/>
      <c r="AZ32" s="352"/>
      <c r="BA32" s="352"/>
      <c r="BB32" s="352"/>
      <c r="BC32" s="352"/>
      <c r="BD32" s="352"/>
      <c r="BE32" s="352"/>
      <c r="BF32" s="352"/>
      <c r="BG32" s="352"/>
      <c r="BH32" s="352"/>
      <c r="BI32" s="352"/>
      <c r="BJ32" s="352"/>
      <c r="BK32" s="352"/>
      <c r="BL32" s="352"/>
      <c r="BM32" s="21"/>
    </row>
    <row r="33" spans="1:65" ht="15" customHeight="1" x14ac:dyDescent="0.2">
      <c r="A33" s="54"/>
      <c r="B33" s="352"/>
      <c r="C33" s="352"/>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2"/>
      <c r="AY33" s="352"/>
      <c r="AZ33" s="352"/>
      <c r="BA33" s="352"/>
      <c r="BB33" s="352"/>
      <c r="BC33" s="352"/>
      <c r="BD33" s="352"/>
      <c r="BE33" s="352"/>
      <c r="BF33" s="352"/>
      <c r="BG33" s="352"/>
      <c r="BH33" s="352"/>
      <c r="BI33" s="352"/>
      <c r="BJ33" s="352"/>
      <c r="BK33" s="352"/>
      <c r="BL33" s="352"/>
      <c r="BM33" s="21"/>
    </row>
    <row r="34" spans="1:65" ht="15" customHeight="1" x14ac:dyDescent="0.2">
      <c r="A34" s="54"/>
      <c r="B34" s="352"/>
      <c r="C34" s="352"/>
      <c r="D34" s="352"/>
      <c r="E34" s="352"/>
      <c r="F34" s="352"/>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2"/>
      <c r="AI34" s="352"/>
      <c r="AJ34" s="352"/>
      <c r="AK34" s="352"/>
      <c r="AL34" s="352"/>
      <c r="AM34" s="352"/>
      <c r="AN34" s="352"/>
      <c r="AO34" s="352"/>
      <c r="AP34" s="352"/>
      <c r="AQ34" s="352"/>
      <c r="AR34" s="352"/>
      <c r="AS34" s="352"/>
      <c r="AT34" s="352"/>
      <c r="AU34" s="352"/>
      <c r="AV34" s="352"/>
      <c r="AW34" s="352"/>
      <c r="AX34" s="352"/>
      <c r="AY34" s="352"/>
      <c r="AZ34" s="352"/>
      <c r="BA34" s="352"/>
      <c r="BB34" s="352"/>
      <c r="BC34" s="352"/>
      <c r="BD34" s="352"/>
      <c r="BE34" s="352"/>
      <c r="BF34" s="352"/>
      <c r="BG34" s="352"/>
      <c r="BH34" s="352"/>
      <c r="BI34" s="352"/>
      <c r="BJ34" s="352"/>
      <c r="BK34" s="352"/>
      <c r="BL34" s="352"/>
      <c r="BM34" s="21"/>
    </row>
    <row r="35" spans="1:65" ht="15" customHeight="1" x14ac:dyDescent="0.2">
      <c r="A35" s="54"/>
      <c r="B35" s="352"/>
      <c r="C35" s="352"/>
      <c r="D35" s="352"/>
      <c r="E35" s="352"/>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52"/>
      <c r="AM35" s="352"/>
      <c r="AN35" s="352"/>
      <c r="AO35" s="352"/>
      <c r="AP35" s="352"/>
      <c r="AQ35" s="352"/>
      <c r="AR35" s="352"/>
      <c r="AS35" s="352"/>
      <c r="AT35" s="352"/>
      <c r="AU35" s="352"/>
      <c r="AV35" s="352"/>
      <c r="AW35" s="352"/>
      <c r="AX35" s="352"/>
      <c r="AY35" s="352"/>
      <c r="AZ35" s="352"/>
      <c r="BA35" s="352"/>
      <c r="BB35" s="352"/>
      <c r="BC35" s="352"/>
      <c r="BD35" s="352"/>
      <c r="BE35" s="352"/>
      <c r="BF35" s="352"/>
      <c r="BG35" s="352"/>
      <c r="BH35" s="352"/>
      <c r="BI35" s="352"/>
      <c r="BJ35" s="352"/>
      <c r="BK35" s="352"/>
      <c r="BL35" s="352"/>
      <c r="BM35" s="21"/>
    </row>
    <row r="36" spans="1:65" ht="15" customHeight="1" x14ac:dyDescent="0.2">
      <c r="A36" s="54"/>
      <c r="B36" s="352"/>
      <c r="C36" s="352"/>
      <c r="D36" s="352"/>
      <c r="E36" s="352"/>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2"/>
      <c r="AN36" s="352"/>
      <c r="AO36" s="352"/>
      <c r="AP36" s="352"/>
      <c r="AQ36" s="352"/>
      <c r="AR36" s="352"/>
      <c r="AS36" s="352"/>
      <c r="AT36" s="352"/>
      <c r="AU36" s="352"/>
      <c r="AV36" s="352"/>
      <c r="AW36" s="352"/>
      <c r="AX36" s="352"/>
      <c r="AY36" s="352"/>
      <c r="AZ36" s="352"/>
      <c r="BA36" s="352"/>
      <c r="BB36" s="352"/>
      <c r="BC36" s="352"/>
      <c r="BD36" s="352"/>
      <c r="BE36" s="352"/>
      <c r="BF36" s="352"/>
      <c r="BG36" s="352"/>
      <c r="BH36" s="352"/>
      <c r="BI36" s="352"/>
      <c r="BJ36" s="352"/>
      <c r="BK36" s="352"/>
      <c r="BL36" s="352"/>
      <c r="BM36" s="21"/>
    </row>
    <row r="37" spans="1:65" ht="15" customHeight="1" x14ac:dyDescent="0.2">
      <c r="A37" s="54"/>
      <c r="B37" s="352"/>
      <c r="C37" s="352"/>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2"/>
      <c r="AM37" s="352"/>
      <c r="AN37" s="352"/>
      <c r="AO37" s="352"/>
      <c r="AP37" s="352"/>
      <c r="AQ37" s="352"/>
      <c r="AR37" s="352"/>
      <c r="AS37" s="352"/>
      <c r="AT37" s="352"/>
      <c r="AU37" s="352"/>
      <c r="AV37" s="352"/>
      <c r="AW37" s="352"/>
      <c r="AX37" s="352"/>
      <c r="AY37" s="352"/>
      <c r="AZ37" s="352"/>
      <c r="BA37" s="352"/>
      <c r="BB37" s="352"/>
      <c r="BC37" s="352"/>
      <c r="BD37" s="352"/>
      <c r="BE37" s="352"/>
      <c r="BF37" s="352"/>
      <c r="BG37" s="352"/>
      <c r="BH37" s="352"/>
      <c r="BI37" s="352"/>
      <c r="BJ37" s="352"/>
      <c r="BK37" s="352"/>
      <c r="BL37" s="352"/>
      <c r="BM37" s="21"/>
    </row>
    <row r="38" spans="1:65" ht="15" customHeight="1" x14ac:dyDescent="0.2">
      <c r="A38" s="6"/>
      <c r="B38" s="352"/>
      <c r="C38" s="352"/>
      <c r="D38" s="352"/>
      <c r="E38" s="352"/>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2"/>
      <c r="AN38" s="352"/>
      <c r="AO38" s="352"/>
      <c r="AP38" s="352"/>
      <c r="AQ38" s="352"/>
      <c r="AR38" s="352"/>
      <c r="AS38" s="352"/>
      <c r="AT38" s="352"/>
      <c r="AU38" s="352"/>
      <c r="AV38" s="352"/>
      <c r="AW38" s="352"/>
      <c r="AX38" s="352"/>
      <c r="AY38" s="352"/>
      <c r="AZ38" s="352"/>
      <c r="BA38" s="352"/>
      <c r="BB38" s="352"/>
      <c r="BC38" s="352"/>
      <c r="BD38" s="352"/>
      <c r="BE38" s="352"/>
      <c r="BF38" s="352"/>
      <c r="BG38" s="352"/>
      <c r="BH38" s="352"/>
      <c r="BI38" s="352"/>
      <c r="BJ38" s="352"/>
      <c r="BK38" s="352"/>
      <c r="BL38" s="352"/>
      <c r="BM38" s="21"/>
    </row>
    <row r="39" spans="1:65" ht="15" customHeight="1" x14ac:dyDescent="0.2">
      <c r="A39" s="6"/>
      <c r="B39" s="353"/>
      <c r="C39" s="353"/>
      <c r="D39" s="353"/>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3"/>
      <c r="AU39" s="353"/>
      <c r="AV39" s="353"/>
      <c r="AW39" s="353"/>
      <c r="AX39" s="353"/>
      <c r="AY39" s="353"/>
      <c r="AZ39" s="353"/>
      <c r="BA39" s="353"/>
      <c r="BB39" s="353"/>
      <c r="BC39" s="353"/>
      <c r="BD39" s="353"/>
      <c r="BE39" s="353"/>
      <c r="BF39" s="353"/>
      <c r="BG39" s="353"/>
      <c r="BH39" s="353"/>
      <c r="BI39" s="353"/>
      <c r="BJ39" s="353"/>
      <c r="BK39" s="353"/>
      <c r="BL39" s="353"/>
      <c r="BM39" s="21"/>
    </row>
    <row r="40" spans="1:65" ht="15" customHeight="1" x14ac:dyDescent="0.2">
      <c r="A40" s="6"/>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169"/>
      <c r="BI40" s="169"/>
      <c r="BJ40" s="169"/>
      <c r="BK40" s="169"/>
      <c r="BL40" s="169"/>
      <c r="BM40" s="55"/>
    </row>
    <row r="41" spans="1:65" ht="15" customHeight="1" x14ac:dyDescent="0.2">
      <c r="A41" s="6"/>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55"/>
    </row>
    <row r="42" spans="1:65" ht="15" customHeight="1" x14ac:dyDescent="0.2">
      <c r="A42" s="6"/>
      <c r="B42" s="169"/>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c r="BE42" s="169"/>
      <c r="BF42" s="169"/>
      <c r="BG42" s="169"/>
      <c r="BH42" s="169"/>
      <c r="BI42" s="169"/>
      <c r="BJ42" s="169"/>
      <c r="BK42" s="169"/>
      <c r="BL42" s="169"/>
      <c r="BM42" s="55"/>
    </row>
    <row r="43" spans="1:65" ht="15" customHeight="1" x14ac:dyDescent="0.2">
      <c r="A43" s="6"/>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c r="BK43" s="170"/>
      <c r="BL43" s="170"/>
      <c r="BM43" s="55"/>
    </row>
    <row r="44" spans="1:65" ht="15" customHeight="1" x14ac:dyDescent="0.2">
      <c r="A44" s="6"/>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69"/>
      <c r="BM44" s="55"/>
    </row>
    <row r="45" spans="1:65" ht="15" customHeight="1" x14ac:dyDescent="0.2">
      <c r="A45" s="6"/>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55"/>
    </row>
    <row r="46" spans="1:65" ht="15" customHeight="1" x14ac:dyDescent="0.2">
      <c r="A46" s="6"/>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69"/>
      <c r="BM46" s="55"/>
    </row>
    <row r="47" spans="1:65" ht="15" customHeight="1" x14ac:dyDescent="0.2">
      <c r="A47" s="6"/>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55"/>
    </row>
    <row r="48" spans="1:65" ht="15" customHeight="1" x14ac:dyDescent="0.2">
      <c r="A48" s="6"/>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69"/>
      <c r="AY48" s="169"/>
      <c r="AZ48" s="169"/>
      <c r="BA48" s="169"/>
      <c r="BB48" s="169"/>
      <c r="BC48" s="169"/>
      <c r="BD48" s="169"/>
      <c r="BE48" s="169"/>
      <c r="BF48" s="169"/>
      <c r="BG48" s="169"/>
      <c r="BH48" s="169"/>
      <c r="BI48" s="169"/>
      <c r="BJ48" s="169"/>
      <c r="BK48" s="169"/>
      <c r="BL48" s="169"/>
      <c r="BM48" s="55"/>
    </row>
    <row r="49" spans="1:66" ht="15" customHeight="1" x14ac:dyDescent="0.2">
      <c r="A49" s="6"/>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55"/>
    </row>
    <row r="50" spans="1:66" ht="15" customHeight="1" x14ac:dyDescent="0.2">
      <c r="A50" s="6"/>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55"/>
    </row>
    <row r="51" spans="1:66" ht="15" customHeight="1" x14ac:dyDescent="0.2">
      <c r="A51" s="6"/>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55"/>
    </row>
    <row r="52" spans="1:66" ht="15" customHeight="1" x14ac:dyDescent="0.2">
      <c r="A52" s="6"/>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55"/>
    </row>
    <row r="53" spans="1:66" ht="15" customHeight="1" x14ac:dyDescent="0.2">
      <c r="A53" s="6"/>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55"/>
    </row>
    <row r="54" spans="1:66" ht="15" customHeight="1" x14ac:dyDescent="0.2">
      <c r="A54" s="6"/>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55"/>
    </row>
    <row r="55" spans="1:66" ht="15" customHeight="1" x14ac:dyDescent="0.2">
      <c r="A55" s="6"/>
      <c r="B55" s="17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c r="BC55" s="170"/>
      <c r="BD55" s="170"/>
      <c r="BE55" s="170"/>
      <c r="BF55" s="170"/>
      <c r="BG55" s="170"/>
      <c r="BH55" s="170"/>
      <c r="BI55" s="170"/>
      <c r="BJ55" s="170"/>
      <c r="BK55" s="170"/>
      <c r="BL55" s="170"/>
      <c r="BM55" s="55"/>
    </row>
    <row r="56" spans="1:66" ht="15" customHeight="1" x14ac:dyDescent="0.2">
      <c r="A56" s="6"/>
      <c r="B56" s="169"/>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c r="AX56" s="169"/>
      <c r="AY56" s="169"/>
      <c r="AZ56" s="169"/>
      <c r="BA56" s="169"/>
      <c r="BB56" s="169"/>
      <c r="BC56" s="169"/>
      <c r="BD56" s="169"/>
      <c r="BE56" s="169"/>
      <c r="BF56" s="169"/>
      <c r="BG56" s="169"/>
      <c r="BH56" s="169"/>
      <c r="BI56" s="169"/>
      <c r="BJ56" s="169"/>
      <c r="BK56" s="169"/>
      <c r="BL56" s="169"/>
      <c r="BM56" s="55"/>
    </row>
    <row r="57" spans="1:66" ht="15" customHeight="1" x14ac:dyDescent="0.2">
      <c r="A57" s="6"/>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55"/>
    </row>
    <row r="58" spans="1:66" ht="15" customHeight="1" thickBot="1" x14ac:dyDescent="0.25">
      <c r="A58" s="56"/>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8"/>
      <c r="AY58" s="58"/>
      <c r="AZ58" s="58"/>
      <c r="BA58" s="57"/>
      <c r="BB58" s="57"/>
      <c r="BC58" s="57"/>
      <c r="BD58" s="57"/>
      <c r="BE58" s="57"/>
      <c r="BF58" s="57"/>
      <c r="BG58" s="57"/>
      <c r="BH58" s="57"/>
      <c r="BI58" s="57"/>
      <c r="BJ58" s="57"/>
      <c r="BK58" s="57"/>
      <c r="BL58" s="57"/>
      <c r="BM58" s="59"/>
    </row>
    <row r="59" spans="1:66" x14ac:dyDescent="0.2">
      <c r="A59" s="200" t="s">
        <v>261</v>
      </c>
      <c r="B59" s="200"/>
      <c r="C59" s="200"/>
      <c r="D59" s="200"/>
      <c r="E59" s="200"/>
      <c r="F59" s="200"/>
      <c r="G59" s="200"/>
      <c r="H59" s="200"/>
      <c r="I59" s="200"/>
      <c r="J59" s="200"/>
      <c r="K59" s="200"/>
      <c r="L59" s="201" t="s">
        <v>115</v>
      </c>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2" t="str">
        <f>"22.02.2018/AX Ver. "&amp;$BN$59</f>
        <v>22.02.2018/AX Ver. 2</v>
      </c>
      <c r="BE59" s="202"/>
      <c r="BF59" s="202"/>
      <c r="BG59" s="202"/>
      <c r="BH59" s="202"/>
      <c r="BI59" s="202"/>
      <c r="BJ59" s="202"/>
      <c r="BK59" s="202"/>
      <c r="BL59" s="202"/>
      <c r="BM59" s="202"/>
      <c r="BN59" s="77">
        <v>2</v>
      </c>
    </row>
  </sheetData>
  <sheetProtection sheet="1" objects="1" scenarios="1" selectLockedCells="1"/>
  <mergeCells count="60">
    <mergeCell ref="B28:K28"/>
    <mergeCell ref="P28:X28"/>
    <mergeCell ref="AB28:AM28"/>
    <mergeCell ref="AG7:BL7"/>
    <mergeCell ref="AG9:BL9"/>
    <mergeCell ref="J13:R13"/>
    <mergeCell ref="S13:X13"/>
    <mergeCell ref="Y13:AC13"/>
    <mergeCell ref="A11:AC11"/>
    <mergeCell ref="J12:R12"/>
    <mergeCell ref="S12:X12"/>
    <mergeCell ref="Y12:AC12"/>
    <mergeCell ref="BH18:BM18"/>
    <mergeCell ref="BB19:BG19"/>
    <mergeCell ref="BH20:BM20"/>
    <mergeCell ref="AQ20:AR20"/>
    <mergeCell ref="A59:K59"/>
    <mergeCell ref="L59:BC59"/>
    <mergeCell ref="BD59:BM59"/>
    <mergeCell ref="AY3:BB3"/>
    <mergeCell ref="BJ3:BM3"/>
    <mergeCell ref="J14:R14"/>
    <mergeCell ref="S14:X14"/>
    <mergeCell ref="Y14:AC14"/>
    <mergeCell ref="BH17:BM17"/>
    <mergeCell ref="BB17:BG17"/>
    <mergeCell ref="J15:AC15"/>
    <mergeCell ref="BH19:BM19"/>
    <mergeCell ref="BB20:BG20"/>
    <mergeCell ref="AQ18:AR18"/>
    <mergeCell ref="AQ19:AR19"/>
    <mergeCell ref="BB18:BG18"/>
    <mergeCell ref="BH1:BM1"/>
    <mergeCell ref="BC3:BI3"/>
    <mergeCell ref="AG5:BL5"/>
    <mergeCell ref="BH2:BM2"/>
    <mergeCell ref="BC4:BI4"/>
    <mergeCell ref="BJ4:BM4"/>
    <mergeCell ref="AQ2:BG2"/>
    <mergeCell ref="AQ3:AX3"/>
    <mergeCell ref="AQ1:AZ1"/>
    <mergeCell ref="BA1:BC1"/>
    <mergeCell ref="BD1:BG1"/>
    <mergeCell ref="BH11:BM11"/>
    <mergeCell ref="BH12:BM12"/>
    <mergeCell ref="BB13:BG13"/>
    <mergeCell ref="BH13:BM13"/>
    <mergeCell ref="BB12:BG12"/>
    <mergeCell ref="BB11:BG11"/>
    <mergeCell ref="B52:BL53"/>
    <mergeCell ref="B54:BL55"/>
    <mergeCell ref="B56:BL57"/>
    <mergeCell ref="B42:BL43"/>
    <mergeCell ref="B44:BL45"/>
    <mergeCell ref="B46:BL47"/>
    <mergeCell ref="B48:BL49"/>
    <mergeCell ref="B50:BL51"/>
    <mergeCell ref="B40:BL41"/>
    <mergeCell ref="B30:BL31"/>
    <mergeCell ref="B32:BL39"/>
  </mergeCells>
  <phoneticPr fontId="0" type="noConversion"/>
  <dataValidations count="2">
    <dataValidation type="list" allowBlank="1" showInputMessage="1" showErrorMessage="1" sqref="BN2">
      <formula1>$BP$1:$BP$4</formula1>
    </dataValidation>
    <dataValidation type="list" allowBlank="1" showInputMessage="1" showErrorMessage="1" sqref="BN3">
      <formula1>$BQ$1:$BQ$3</formula1>
    </dataValidation>
  </dataValidations>
  <printOptions horizontalCentered="1" verticalCentered="1"/>
  <pageMargins left="0.59055118110236227" right="0.59055118110236227" top="0.39370078740157483" bottom="0.39370078740157483" header="0.39370078740157483" footer="0.39370078740157483"/>
  <pageSetup paperSize="9" scale="94" orientation="portrait" horizontalDpi="300" verticalDpi="300" r:id="rId1"/>
  <headerFooter alignWithMargins="0"/>
  <drawing r:id="rId2"/>
  <legacyDrawing r:id="rId3"/>
  <oleObjects>
    <mc:AlternateContent xmlns:mc="http://schemas.openxmlformats.org/markup-compatibility/2006">
      <mc:Choice Requires="x14">
        <oleObject progId="PictPub.Image.6" shapeId="3074" r:id="rId4">
          <objectPr defaultSize="0" autoPict="0" r:id="rId5">
            <anchor moveWithCells="1">
              <from>
                <xdr:col>0</xdr:col>
                <xdr:colOff>0</xdr:colOff>
                <xdr:row>0</xdr:row>
                <xdr:rowOff>0</xdr:rowOff>
              </from>
              <to>
                <xdr:col>9</xdr:col>
                <xdr:colOff>76200</xdr:colOff>
                <xdr:row>2</xdr:row>
                <xdr:rowOff>114300</xdr:rowOff>
              </to>
            </anchor>
          </objectPr>
        </oleObject>
      </mc:Choice>
      <mc:Fallback>
        <oleObject progId="PictPub.Image.6" shapeId="3074" r:id="rId4"/>
      </mc:Fallback>
    </mc:AlternateContent>
    <mc:AlternateContent xmlns:mc="http://schemas.openxmlformats.org/markup-compatibility/2006">
      <mc:Choice Requires="x14">
        <oleObject progId="PictPub.Image.6" shapeId="3083" r:id="rId6">
          <objectPr defaultSize="0" autoPict="0" r:id="rId5">
            <anchor moveWithCells="1">
              <from>
                <xdr:col>0</xdr:col>
                <xdr:colOff>0</xdr:colOff>
                <xdr:row>0</xdr:row>
                <xdr:rowOff>0</xdr:rowOff>
              </from>
              <to>
                <xdr:col>9</xdr:col>
                <xdr:colOff>76200</xdr:colOff>
                <xdr:row>2</xdr:row>
                <xdr:rowOff>114300</xdr:rowOff>
              </to>
            </anchor>
          </objectPr>
        </oleObject>
      </mc:Choice>
      <mc:Fallback>
        <oleObject progId="PictPub.Image.6" shapeId="3083"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autoPageBreaks="0" fitToPage="1"/>
  </sheetPr>
  <dimension ref="A1:BC56"/>
  <sheetViews>
    <sheetView showZeros="0" showOutlineSymbols="0" topLeftCell="A2" zoomScaleNormal="100" workbookViewId="0">
      <selection activeCell="X5" sqref="X5:AC5"/>
    </sheetView>
  </sheetViews>
  <sheetFormatPr baseColWidth="10" defaultRowHeight="12.75" x14ac:dyDescent="0.2"/>
  <cols>
    <col min="1" max="3" width="3.6640625" style="5" customWidth="1"/>
    <col min="4" max="4" width="3.83203125" style="5" customWidth="1"/>
    <col min="5" max="17" width="2.6640625" style="5" customWidth="1"/>
    <col min="18" max="27" width="1.83203125" style="5" customWidth="1"/>
    <col min="28" max="28" width="1.83203125" style="78" customWidth="1"/>
    <col min="29" max="53" width="1.83203125" style="5" customWidth="1"/>
    <col min="54" max="55" width="2.83203125" style="5" customWidth="1"/>
    <col min="56" max="16384" width="12" style="5"/>
  </cols>
  <sheetData>
    <row r="1" spans="1:55" ht="18" customHeight="1" x14ac:dyDescent="0.25">
      <c r="A1" s="3"/>
      <c r="B1" s="4"/>
      <c r="C1" s="4"/>
      <c r="D1" s="4"/>
      <c r="E1" s="4"/>
      <c r="F1" s="4"/>
      <c r="G1" s="4"/>
      <c r="H1" s="158" t="str">
        <f>Titelblatt!L1</f>
        <v>Behangersatz</v>
      </c>
      <c r="I1" s="158"/>
      <c r="J1" s="158"/>
      <c r="K1" s="158"/>
      <c r="L1" s="158"/>
      <c r="M1" s="158"/>
      <c r="N1" s="158"/>
      <c r="O1" s="158"/>
      <c r="P1" s="158"/>
      <c r="Q1" s="158"/>
      <c r="R1" s="158"/>
      <c r="S1" s="158"/>
      <c r="T1" s="161"/>
      <c r="U1" s="4"/>
      <c r="V1" s="163" t="str">
        <f>Titelblatt!$AQ$3</f>
        <v>Blatt-Nr.</v>
      </c>
      <c r="W1" s="4"/>
      <c r="X1" s="162"/>
      <c r="Y1" s="161"/>
      <c r="Z1" s="163"/>
      <c r="AA1" s="163" t="str">
        <f>Sprache!$A$31</f>
        <v>Bl.Anz.</v>
      </c>
      <c r="AB1" s="4"/>
      <c r="AC1" s="162"/>
      <c r="AD1" s="4"/>
      <c r="AE1" s="4"/>
      <c r="AF1" s="187" t="str">
        <f>Titelblatt!$AQ$1&amp;" "&amp;Titelblatt!$BA$1&amp;" "&amp;Titelblatt!$BD$1</f>
        <v>Auftrag-Nr. K T</v>
      </c>
      <c r="AG1" s="188"/>
      <c r="AH1" s="188"/>
      <c r="AI1" s="188"/>
      <c r="AJ1" s="188"/>
      <c r="AK1" s="188"/>
      <c r="AL1" s="188"/>
      <c r="AM1" s="188"/>
      <c r="AN1" s="188"/>
      <c r="AO1" s="188"/>
      <c r="AP1" s="188"/>
      <c r="AQ1" s="188"/>
      <c r="AR1" s="188"/>
      <c r="AS1" s="188"/>
      <c r="AT1" s="188"/>
      <c r="AU1" s="188"/>
      <c r="AV1" s="188"/>
      <c r="AW1" s="253"/>
      <c r="AX1" s="301" t="str">
        <f>Titelblatt!$BH$1</f>
        <v>Typ</v>
      </c>
      <c r="AY1" s="301"/>
      <c r="AZ1" s="301"/>
      <c r="BA1" s="301"/>
      <c r="BB1" s="301"/>
      <c r="BC1" s="302"/>
    </row>
    <row r="2" spans="1:55" ht="18" customHeight="1" x14ac:dyDescent="0.3">
      <c r="A2" s="6"/>
      <c r="B2" s="7"/>
      <c r="C2" s="7"/>
      <c r="D2" s="7"/>
      <c r="E2" s="7"/>
      <c r="F2" s="7"/>
      <c r="G2" s="7"/>
      <c r="H2" s="160" t="str">
        <f>Titelblatt!L2</f>
        <v>VR 90S(1149) / KR 80S(1160)</v>
      </c>
      <c r="I2" s="160"/>
      <c r="J2" s="160"/>
      <c r="K2" s="160"/>
      <c r="L2" s="160"/>
      <c r="M2" s="160"/>
      <c r="N2" s="160"/>
      <c r="O2" s="160"/>
      <c r="P2" s="160"/>
      <c r="Q2" s="160"/>
      <c r="R2" s="160"/>
      <c r="S2" s="160"/>
      <c r="T2" s="309"/>
      <c r="U2" s="310"/>
      <c r="V2" s="310"/>
      <c r="W2" s="310"/>
      <c r="X2" s="311"/>
      <c r="Y2" s="305">
        <f>Titelblatt!$BJ$3</f>
        <v>0</v>
      </c>
      <c r="Z2" s="306"/>
      <c r="AA2" s="306"/>
      <c r="AB2" s="306"/>
      <c r="AC2" s="307"/>
      <c r="AD2" s="7"/>
      <c r="AE2" s="7"/>
      <c r="AF2" s="305">
        <f>Titelblatt!$AQ$2</f>
        <v>0</v>
      </c>
      <c r="AG2" s="306"/>
      <c r="AH2" s="306"/>
      <c r="AI2" s="306"/>
      <c r="AJ2" s="306"/>
      <c r="AK2" s="306"/>
      <c r="AL2" s="306"/>
      <c r="AM2" s="306"/>
      <c r="AN2" s="306"/>
      <c r="AO2" s="306"/>
      <c r="AP2" s="306"/>
      <c r="AQ2" s="306"/>
      <c r="AR2" s="306"/>
      <c r="AS2" s="306"/>
      <c r="AT2" s="306"/>
      <c r="AU2" s="306"/>
      <c r="AV2" s="306"/>
      <c r="AW2" s="307"/>
      <c r="AX2" s="303">
        <f>Titelblatt!$BH$2</f>
        <v>0</v>
      </c>
      <c r="AY2" s="303"/>
      <c r="AZ2" s="303"/>
      <c r="BA2" s="303"/>
      <c r="BB2" s="303"/>
      <c r="BC2" s="304"/>
    </row>
    <row r="3" spans="1:55" ht="18" customHeight="1" x14ac:dyDescent="0.3">
      <c r="A3" s="6"/>
      <c r="B3" s="7"/>
      <c r="C3" s="7"/>
      <c r="D3" s="7"/>
      <c r="E3" s="7"/>
      <c r="F3" s="7"/>
      <c r="G3" s="7"/>
      <c r="H3" s="312">
        <f>Titelblatt!L3</f>
        <v>0</v>
      </c>
      <c r="I3" s="312"/>
      <c r="J3" s="312"/>
      <c r="K3" s="312"/>
      <c r="L3" s="312"/>
      <c r="M3" s="312"/>
      <c r="N3" s="312"/>
      <c r="O3" s="312"/>
      <c r="P3" s="312"/>
      <c r="Q3" s="312"/>
      <c r="R3" s="312"/>
      <c r="S3" s="312"/>
      <c r="T3" s="312"/>
      <c r="U3" s="312"/>
      <c r="V3" s="312"/>
      <c r="W3" s="312"/>
      <c r="X3" s="312"/>
      <c r="Y3" s="7"/>
      <c r="Z3" s="7"/>
      <c r="AA3" s="7"/>
      <c r="AB3" s="7"/>
      <c r="AC3" s="7"/>
      <c r="AD3" s="7"/>
      <c r="AE3" s="7"/>
      <c r="AF3" s="7"/>
      <c r="AG3" s="7"/>
      <c r="AH3" s="7"/>
      <c r="AI3" s="7"/>
      <c r="AJ3" s="7"/>
      <c r="AK3" s="7"/>
      <c r="AL3" s="7"/>
      <c r="AM3" s="7"/>
      <c r="AN3" s="7"/>
      <c r="AO3" s="7"/>
      <c r="AP3" s="7"/>
      <c r="AQ3" s="7"/>
      <c r="AR3" s="7"/>
      <c r="AS3" s="7"/>
      <c r="AT3" s="7"/>
      <c r="AU3" s="7"/>
      <c r="AV3" s="7"/>
      <c r="AW3" s="7"/>
      <c r="AX3" s="7"/>
      <c r="AY3" s="13"/>
      <c r="AZ3" s="7"/>
      <c r="BA3" s="7"/>
      <c r="BB3" s="7"/>
      <c r="BC3" s="12"/>
    </row>
    <row r="4" spans="1:55" ht="12" customHeight="1" thickBot="1" x14ac:dyDescent="0.3">
      <c r="A4" s="6"/>
      <c r="B4" s="7"/>
      <c r="C4" s="7"/>
      <c r="D4" s="7"/>
      <c r="E4" s="7"/>
      <c r="F4" s="7"/>
      <c r="G4" s="7"/>
      <c r="H4" s="8"/>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13"/>
      <c r="AZ4" s="7"/>
      <c r="BA4" s="7"/>
      <c r="BB4" s="7"/>
      <c r="BC4" s="12"/>
    </row>
    <row r="5" spans="1:55" s="60" customFormat="1" ht="15.95" customHeight="1" x14ac:dyDescent="0.2">
      <c r="A5" s="316"/>
      <c r="B5" s="317"/>
      <c r="C5" s="116" t="str">
        <f>Sprache!$A$64</f>
        <v>Kolonne</v>
      </c>
      <c r="D5" s="117"/>
      <c r="E5" s="117"/>
      <c r="F5" s="117"/>
      <c r="G5" s="117"/>
      <c r="H5" s="117"/>
      <c r="I5" s="117"/>
      <c r="J5" s="117"/>
      <c r="K5" s="117"/>
      <c r="L5" s="117"/>
      <c r="M5" s="117"/>
      <c r="N5" s="117"/>
      <c r="O5" s="117"/>
      <c r="P5" s="117"/>
      <c r="Q5" s="118"/>
      <c r="R5" s="298"/>
      <c r="S5" s="299"/>
      <c r="T5" s="299"/>
      <c r="U5" s="299"/>
      <c r="V5" s="299"/>
      <c r="W5" s="300"/>
      <c r="X5" s="254"/>
      <c r="Y5" s="255"/>
      <c r="Z5" s="255"/>
      <c r="AA5" s="255"/>
      <c r="AB5" s="255"/>
      <c r="AC5" s="256"/>
      <c r="AD5" s="254"/>
      <c r="AE5" s="255"/>
      <c r="AF5" s="255"/>
      <c r="AG5" s="255"/>
      <c r="AH5" s="255"/>
      <c r="AI5" s="256"/>
      <c r="AJ5" s="254"/>
      <c r="AK5" s="255"/>
      <c r="AL5" s="255"/>
      <c r="AM5" s="255"/>
      <c r="AN5" s="255"/>
      <c r="AO5" s="256"/>
      <c r="AP5" s="254"/>
      <c r="AQ5" s="255"/>
      <c r="AR5" s="255"/>
      <c r="AS5" s="255"/>
      <c r="AT5" s="255"/>
      <c r="AU5" s="256"/>
      <c r="AV5" s="254"/>
      <c r="AW5" s="255"/>
      <c r="AX5" s="255"/>
      <c r="AY5" s="255"/>
      <c r="AZ5" s="255"/>
      <c r="BA5" s="256"/>
      <c r="BB5" s="62"/>
      <c r="BC5" s="332"/>
    </row>
    <row r="6" spans="1:55" s="60" customFormat="1" ht="15.95" customHeight="1" x14ac:dyDescent="0.2">
      <c r="A6" s="316"/>
      <c r="B6" s="317"/>
      <c r="C6" s="119" t="str">
        <f>Sprache!$A$65</f>
        <v>Fenster-Nr.</v>
      </c>
      <c r="D6" s="120"/>
      <c r="E6" s="120"/>
      <c r="F6" s="120"/>
      <c r="G6" s="120"/>
      <c r="H6" s="120"/>
      <c r="I6" s="120"/>
      <c r="J6" s="120"/>
      <c r="K6" s="120"/>
      <c r="L6" s="120"/>
      <c r="M6" s="120"/>
      <c r="N6" s="120"/>
      <c r="O6" s="120"/>
      <c r="P6" s="120"/>
      <c r="Q6" s="121"/>
      <c r="R6" s="265"/>
      <c r="S6" s="263"/>
      <c r="T6" s="263"/>
      <c r="U6" s="263"/>
      <c r="V6" s="263"/>
      <c r="W6" s="264"/>
      <c r="X6" s="265"/>
      <c r="Y6" s="263"/>
      <c r="Z6" s="263"/>
      <c r="AA6" s="263"/>
      <c r="AB6" s="263"/>
      <c r="AC6" s="264"/>
      <c r="AD6" s="265"/>
      <c r="AE6" s="263"/>
      <c r="AF6" s="263"/>
      <c r="AG6" s="263"/>
      <c r="AH6" s="263"/>
      <c r="AI6" s="264"/>
      <c r="AJ6" s="265"/>
      <c r="AK6" s="263"/>
      <c r="AL6" s="263"/>
      <c r="AM6" s="263"/>
      <c r="AN6" s="263"/>
      <c r="AO6" s="264"/>
      <c r="AP6" s="265"/>
      <c r="AQ6" s="263"/>
      <c r="AR6" s="263"/>
      <c r="AS6" s="263"/>
      <c r="AT6" s="263"/>
      <c r="AU6" s="264"/>
      <c r="AV6" s="265"/>
      <c r="AW6" s="263"/>
      <c r="AX6" s="263"/>
      <c r="AY6" s="263"/>
      <c r="AZ6" s="263"/>
      <c r="BA6" s="264"/>
      <c r="BB6" s="62"/>
      <c r="BC6" s="332"/>
    </row>
    <row r="7" spans="1:55" s="60" customFormat="1" ht="15.95" customHeight="1" x14ac:dyDescent="0.2">
      <c r="A7" s="316"/>
      <c r="B7" s="317"/>
      <c r="C7" s="119"/>
      <c r="D7" s="120"/>
      <c r="E7" s="120"/>
      <c r="F7" s="120"/>
      <c r="G7" s="120"/>
      <c r="H7" s="120"/>
      <c r="I7" s="120"/>
      <c r="J7" s="120"/>
      <c r="K7" s="120"/>
      <c r="L7" s="120"/>
      <c r="M7" s="120"/>
      <c r="N7" s="120"/>
      <c r="O7" s="120"/>
      <c r="P7" s="120"/>
      <c r="Q7" s="120"/>
      <c r="R7" s="274"/>
      <c r="S7" s="269"/>
      <c r="T7" s="269"/>
      <c r="U7" s="269"/>
      <c r="V7" s="269"/>
      <c r="W7" s="289"/>
      <c r="X7" s="274"/>
      <c r="Y7" s="269"/>
      <c r="Z7" s="269"/>
      <c r="AA7" s="269"/>
      <c r="AB7" s="269"/>
      <c r="AC7" s="289"/>
      <c r="AD7" s="274"/>
      <c r="AE7" s="269"/>
      <c r="AF7" s="269"/>
      <c r="AG7" s="269"/>
      <c r="AH7" s="269"/>
      <c r="AI7" s="289"/>
      <c r="AJ7" s="274"/>
      <c r="AK7" s="269"/>
      <c r="AL7" s="269"/>
      <c r="AM7" s="269"/>
      <c r="AN7" s="269"/>
      <c r="AO7" s="289"/>
      <c r="AP7" s="274"/>
      <c r="AQ7" s="269"/>
      <c r="AR7" s="269"/>
      <c r="AS7" s="269"/>
      <c r="AT7" s="269"/>
      <c r="AU7" s="289"/>
      <c r="AV7" s="274"/>
      <c r="AW7" s="269"/>
      <c r="AX7" s="269"/>
      <c r="AY7" s="269"/>
      <c r="AZ7" s="269"/>
      <c r="BA7" s="289"/>
      <c r="BB7" s="62"/>
      <c r="BC7" s="332"/>
    </row>
    <row r="8" spans="1:55" s="60" customFormat="1" ht="15.95" customHeight="1" x14ac:dyDescent="0.2">
      <c r="A8" s="316"/>
      <c r="B8" s="317"/>
      <c r="C8" s="119"/>
      <c r="D8" s="120"/>
      <c r="E8" s="120"/>
      <c r="F8" s="120"/>
      <c r="G8" s="120"/>
      <c r="H8" s="120"/>
      <c r="I8" s="120"/>
      <c r="J8" s="120"/>
      <c r="K8" s="120"/>
      <c r="L8" s="120"/>
      <c r="M8" s="120"/>
      <c r="N8" s="120"/>
      <c r="O8" s="120"/>
      <c r="P8" s="120"/>
      <c r="Q8" s="120"/>
      <c r="R8" s="274"/>
      <c r="S8" s="269"/>
      <c r="T8" s="269"/>
      <c r="U8" s="269"/>
      <c r="V8" s="269"/>
      <c r="W8" s="289"/>
      <c r="X8" s="274"/>
      <c r="Y8" s="269"/>
      <c r="Z8" s="269"/>
      <c r="AA8" s="269"/>
      <c r="AB8" s="269"/>
      <c r="AC8" s="289"/>
      <c r="AD8" s="274"/>
      <c r="AE8" s="269"/>
      <c r="AF8" s="269"/>
      <c r="AG8" s="269"/>
      <c r="AH8" s="269"/>
      <c r="AI8" s="289"/>
      <c r="AJ8" s="274"/>
      <c r="AK8" s="269"/>
      <c r="AL8" s="269"/>
      <c r="AM8" s="269"/>
      <c r="AN8" s="269"/>
      <c r="AO8" s="289"/>
      <c r="AP8" s="274"/>
      <c r="AQ8" s="269"/>
      <c r="AR8" s="269"/>
      <c r="AS8" s="269"/>
      <c r="AT8" s="269"/>
      <c r="AU8" s="289"/>
      <c r="AV8" s="274"/>
      <c r="AW8" s="269"/>
      <c r="AX8" s="269"/>
      <c r="AY8" s="269"/>
      <c r="AZ8" s="269"/>
      <c r="BA8" s="289"/>
      <c r="BB8" s="62"/>
      <c r="BC8" s="332"/>
    </row>
    <row r="9" spans="1:55" s="60" customFormat="1" ht="15.95" customHeight="1" x14ac:dyDescent="0.2">
      <c r="A9" s="333"/>
      <c r="B9" s="326"/>
      <c r="C9" s="119"/>
      <c r="D9" s="120"/>
      <c r="E9" s="120"/>
      <c r="F9" s="120"/>
      <c r="G9" s="120"/>
      <c r="H9" s="120"/>
      <c r="I9" s="120"/>
      <c r="J9" s="120"/>
      <c r="K9" s="120"/>
      <c r="L9" s="120"/>
      <c r="M9" s="120"/>
      <c r="N9" s="120"/>
      <c r="O9" s="120"/>
      <c r="P9" s="120"/>
      <c r="Q9" s="122"/>
      <c r="R9" s="285"/>
      <c r="S9" s="286"/>
      <c r="T9" s="286"/>
      <c r="U9" s="286"/>
      <c r="V9" s="286"/>
      <c r="W9" s="287"/>
      <c r="X9" s="285"/>
      <c r="Y9" s="286"/>
      <c r="Z9" s="286"/>
      <c r="AA9" s="286"/>
      <c r="AB9" s="286"/>
      <c r="AC9" s="287"/>
      <c r="AD9" s="285"/>
      <c r="AE9" s="286"/>
      <c r="AF9" s="286"/>
      <c r="AG9" s="286"/>
      <c r="AH9" s="286"/>
      <c r="AI9" s="287"/>
      <c r="AJ9" s="285"/>
      <c r="AK9" s="286"/>
      <c r="AL9" s="286"/>
      <c r="AM9" s="286"/>
      <c r="AN9" s="286"/>
      <c r="AO9" s="287"/>
      <c r="AP9" s="285"/>
      <c r="AQ9" s="286"/>
      <c r="AR9" s="286"/>
      <c r="AS9" s="286"/>
      <c r="AT9" s="286"/>
      <c r="AU9" s="287"/>
      <c r="AV9" s="285"/>
      <c r="AW9" s="286"/>
      <c r="AX9" s="286"/>
      <c r="AY9" s="286"/>
      <c r="AZ9" s="286"/>
      <c r="BA9" s="287"/>
      <c r="BB9" s="62"/>
      <c r="BC9" s="332"/>
    </row>
    <row r="10" spans="1:55" s="60" customFormat="1" ht="15.95" customHeight="1" x14ac:dyDescent="0.2">
      <c r="A10" s="318"/>
      <c r="B10" s="319"/>
      <c r="C10" s="102" t="str">
        <f>Sprache!$A$66</f>
        <v>Anzahl Storen</v>
      </c>
      <c r="D10" s="123"/>
      <c r="E10" s="123"/>
      <c r="F10" s="123"/>
      <c r="G10" s="123"/>
      <c r="H10" s="123"/>
      <c r="I10" s="123"/>
      <c r="J10" s="123"/>
      <c r="K10" s="123"/>
      <c r="L10" s="123"/>
      <c r="M10" s="123"/>
      <c r="N10" s="123"/>
      <c r="O10" s="123"/>
      <c r="P10" s="123"/>
      <c r="Q10" s="124"/>
      <c r="R10" s="293"/>
      <c r="S10" s="294"/>
      <c r="T10" s="294"/>
      <c r="U10" s="294"/>
      <c r="V10" s="294"/>
      <c r="W10" s="295"/>
      <c r="X10" s="290"/>
      <c r="Y10" s="291"/>
      <c r="Z10" s="291"/>
      <c r="AA10" s="291"/>
      <c r="AB10" s="291"/>
      <c r="AC10" s="292"/>
      <c r="AD10" s="290"/>
      <c r="AE10" s="291"/>
      <c r="AF10" s="291"/>
      <c r="AG10" s="291"/>
      <c r="AH10" s="291"/>
      <c r="AI10" s="292"/>
      <c r="AJ10" s="290"/>
      <c r="AK10" s="291"/>
      <c r="AL10" s="291"/>
      <c r="AM10" s="291"/>
      <c r="AN10" s="291"/>
      <c r="AO10" s="292"/>
      <c r="AP10" s="290"/>
      <c r="AQ10" s="291"/>
      <c r="AR10" s="291"/>
      <c r="AS10" s="291"/>
      <c r="AT10" s="291"/>
      <c r="AU10" s="292"/>
      <c r="AV10" s="290"/>
      <c r="AW10" s="291"/>
      <c r="AX10" s="291"/>
      <c r="AY10" s="291"/>
      <c r="AZ10" s="291"/>
      <c r="BA10" s="292"/>
      <c r="BB10" s="62"/>
      <c r="BC10" s="332"/>
    </row>
    <row r="11" spans="1:55" s="60" customFormat="1" ht="15.95" customHeight="1" x14ac:dyDescent="0.2">
      <c r="A11" s="334"/>
      <c r="B11" s="327"/>
      <c r="C11" s="125" t="s">
        <v>91</v>
      </c>
      <c r="D11" s="126"/>
      <c r="E11" s="127" t="s">
        <v>90</v>
      </c>
      <c r="F11" s="126" t="str">
        <f>Sprache!$A$67</f>
        <v>Breite Konstruktion</v>
      </c>
      <c r="G11" s="126"/>
      <c r="H11" s="126"/>
      <c r="I11" s="126"/>
      <c r="J11" s="126"/>
      <c r="K11" s="126"/>
      <c r="L11" s="126"/>
      <c r="M11" s="126"/>
      <c r="N11" s="126"/>
      <c r="O11" s="126"/>
      <c r="P11" s="126"/>
      <c r="Q11" s="128"/>
      <c r="R11" s="313"/>
      <c r="S11" s="314"/>
      <c r="T11" s="314"/>
      <c r="U11" s="314"/>
      <c r="V11" s="314"/>
      <c r="W11" s="315"/>
      <c r="X11" s="313"/>
      <c r="Y11" s="314"/>
      <c r="Z11" s="314"/>
      <c r="AA11" s="314"/>
      <c r="AB11" s="314"/>
      <c r="AC11" s="315"/>
      <c r="AD11" s="313"/>
      <c r="AE11" s="314"/>
      <c r="AF11" s="314"/>
      <c r="AG11" s="314"/>
      <c r="AH11" s="314"/>
      <c r="AI11" s="315"/>
      <c r="AJ11" s="313"/>
      <c r="AK11" s="314"/>
      <c r="AL11" s="314"/>
      <c r="AM11" s="314"/>
      <c r="AN11" s="314"/>
      <c r="AO11" s="315"/>
      <c r="AP11" s="313"/>
      <c r="AQ11" s="314"/>
      <c r="AR11" s="314"/>
      <c r="AS11" s="314"/>
      <c r="AT11" s="314"/>
      <c r="AU11" s="315"/>
      <c r="AV11" s="313"/>
      <c r="AW11" s="314"/>
      <c r="AX11" s="314"/>
      <c r="AY11" s="314"/>
      <c r="AZ11" s="314"/>
      <c r="BA11" s="315"/>
      <c r="BB11" s="62"/>
      <c r="BC11" s="332"/>
    </row>
    <row r="12" spans="1:55" s="60" customFormat="1" ht="15.95" customHeight="1" x14ac:dyDescent="0.2">
      <c r="A12" s="334"/>
      <c r="B12" s="327"/>
      <c r="C12" s="106" t="str">
        <f>Sprache!$A$70</f>
        <v>Lamellenlänge</v>
      </c>
      <c r="D12" s="129"/>
      <c r="E12" s="129"/>
      <c r="F12" s="129"/>
      <c r="G12" s="129"/>
      <c r="H12" s="129"/>
      <c r="I12" s="129"/>
      <c r="J12" s="129"/>
      <c r="K12" s="129"/>
      <c r="L12" s="129"/>
      <c r="M12" s="129"/>
      <c r="N12" s="129"/>
      <c r="O12" s="129"/>
      <c r="P12" s="129"/>
      <c r="Q12" s="130"/>
      <c r="R12" s="260"/>
      <c r="S12" s="261"/>
      <c r="T12" s="261"/>
      <c r="U12" s="261"/>
      <c r="V12" s="261"/>
      <c r="W12" s="270"/>
      <c r="X12" s="260"/>
      <c r="Y12" s="261"/>
      <c r="Z12" s="261"/>
      <c r="AA12" s="261"/>
      <c r="AB12" s="261"/>
      <c r="AC12" s="270"/>
      <c r="AD12" s="260"/>
      <c r="AE12" s="261"/>
      <c r="AF12" s="261"/>
      <c r="AG12" s="261"/>
      <c r="AH12" s="261"/>
      <c r="AI12" s="270"/>
      <c r="AJ12" s="260"/>
      <c r="AK12" s="261"/>
      <c r="AL12" s="261"/>
      <c r="AM12" s="261"/>
      <c r="AN12" s="261"/>
      <c r="AO12" s="270"/>
      <c r="AP12" s="260"/>
      <c r="AQ12" s="261"/>
      <c r="AR12" s="261"/>
      <c r="AS12" s="261"/>
      <c r="AT12" s="261"/>
      <c r="AU12" s="270"/>
      <c r="AV12" s="260"/>
      <c r="AW12" s="261"/>
      <c r="AX12" s="261"/>
      <c r="AY12" s="261"/>
      <c r="AZ12" s="261"/>
      <c r="BA12" s="270"/>
      <c r="BB12" s="62"/>
      <c r="BC12" s="332"/>
    </row>
    <row r="13" spans="1:55" s="60" customFormat="1" ht="15.95" customHeight="1" x14ac:dyDescent="0.2">
      <c r="A13" s="320"/>
      <c r="B13" s="321"/>
      <c r="C13" s="106" t="s">
        <v>92</v>
      </c>
      <c r="D13" s="129"/>
      <c r="E13" s="131" t="s">
        <v>90</v>
      </c>
      <c r="F13" s="129" t="str">
        <f>Sprache!$A$71</f>
        <v>1. Stanzung</v>
      </c>
      <c r="G13" s="129"/>
      <c r="H13" s="129"/>
      <c r="I13" s="129"/>
      <c r="J13" s="129"/>
      <c r="K13" s="129"/>
      <c r="L13" s="132"/>
      <c r="M13" s="129"/>
      <c r="N13" s="129"/>
      <c r="O13" s="129"/>
      <c r="P13" s="129"/>
      <c r="Q13" s="133" t="str">
        <f>Sprache!$A$73</f>
        <v>Anz. Stanz.</v>
      </c>
      <c r="R13" s="278"/>
      <c r="S13" s="279"/>
      <c r="T13" s="279"/>
      <c r="U13" s="280"/>
      <c r="V13" s="276"/>
      <c r="W13" s="277"/>
      <c r="X13" s="278"/>
      <c r="Y13" s="279"/>
      <c r="Z13" s="279"/>
      <c r="AA13" s="280"/>
      <c r="AB13" s="276"/>
      <c r="AC13" s="277"/>
      <c r="AD13" s="278"/>
      <c r="AE13" s="279"/>
      <c r="AF13" s="279"/>
      <c r="AG13" s="280"/>
      <c r="AH13" s="276"/>
      <c r="AI13" s="277"/>
      <c r="AJ13" s="278"/>
      <c r="AK13" s="279"/>
      <c r="AL13" s="279"/>
      <c r="AM13" s="280"/>
      <c r="AN13" s="276"/>
      <c r="AO13" s="277"/>
      <c r="AP13" s="278"/>
      <c r="AQ13" s="279"/>
      <c r="AR13" s="279"/>
      <c r="AS13" s="280"/>
      <c r="AT13" s="276"/>
      <c r="AU13" s="277"/>
      <c r="AV13" s="278"/>
      <c r="AW13" s="279"/>
      <c r="AX13" s="279"/>
      <c r="AY13" s="280"/>
      <c r="AZ13" s="276"/>
      <c r="BA13" s="277"/>
      <c r="BB13" s="62"/>
      <c r="BC13" s="332"/>
    </row>
    <row r="14" spans="1:55" s="60" customFormat="1" ht="15.95" customHeight="1" thickBot="1" x14ac:dyDescent="0.3">
      <c r="A14" s="334"/>
      <c r="B14" s="327"/>
      <c r="C14" s="134" t="str">
        <f>Sprache!$A$72</f>
        <v>Teilung</v>
      </c>
      <c r="D14" s="135"/>
      <c r="E14" s="135"/>
      <c r="F14" s="135"/>
      <c r="G14" s="135"/>
      <c r="H14" s="135"/>
      <c r="I14" s="135"/>
      <c r="J14" s="135"/>
      <c r="K14" s="135"/>
      <c r="L14" s="135"/>
      <c r="M14" s="135"/>
      <c r="N14" s="135"/>
      <c r="O14" s="135"/>
      <c r="P14" s="135"/>
      <c r="Q14" s="136"/>
      <c r="R14" s="271"/>
      <c r="S14" s="272"/>
      <c r="T14" s="272"/>
      <c r="U14" s="272"/>
      <c r="V14" s="272"/>
      <c r="W14" s="273"/>
      <c r="X14" s="271"/>
      <c r="Y14" s="272"/>
      <c r="Z14" s="272"/>
      <c r="AA14" s="272"/>
      <c r="AB14" s="272"/>
      <c r="AC14" s="273"/>
      <c r="AD14" s="271"/>
      <c r="AE14" s="272"/>
      <c r="AF14" s="272"/>
      <c r="AG14" s="272"/>
      <c r="AH14" s="272"/>
      <c r="AI14" s="273"/>
      <c r="AJ14" s="271"/>
      <c r="AK14" s="272"/>
      <c r="AL14" s="272"/>
      <c r="AM14" s="272"/>
      <c r="AN14" s="272"/>
      <c r="AO14" s="273"/>
      <c r="AP14" s="271"/>
      <c r="AQ14" s="272"/>
      <c r="AR14" s="272"/>
      <c r="AS14" s="272"/>
      <c r="AT14" s="272"/>
      <c r="AU14" s="273"/>
      <c r="AV14" s="271"/>
      <c r="AW14" s="272"/>
      <c r="AX14" s="272"/>
      <c r="AY14" s="272"/>
      <c r="AZ14" s="272"/>
      <c r="BA14" s="273"/>
      <c r="BB14" s="62"/>
      <c r="BC14" s="332"/>
    </row>
    <row r="15" spans="1:55" s="61" customFormat="1" ht="15.95" customHeight="1" thickBot="1" x14ac:dyDescent="0.25">
      <c r="A15" s="334"/>
      <c r="B15" s="327"/>
      <c r="C15" s="329"/>
      <c r="D15" s="120"/>
      <c r="E15" s="120"/>
      <c r="F15" s="120"/>
      <c r="G15" s="120"/>
      <c r="H15" s="120"/>
      <c r="I15" s="120"/>
      <c r="J15" s="120"/>
      <c r="K15" s="120"/>
      <c r="L15" s="120"/>
      <c r="M15" s="120"/>
      <c r="N15" s="120"/>
      <c r="O15" s="120"/>
      <c r="P15" s="120"/>
      <c r="Q15" s="120"/>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6"/>
      <c r="BC15" s="335"/>
    </row>
    <row r="16" spans="1:55" s="60" customFormat="1" ht="15.95" customHeight="1" x14ac:dyDescent="0.2">
      <c r="A16" s="334"/>
      <c r="B16" s="327"/>
      <c r="C16" s="137" t="s">
        <v>93</v>
      </c>
      <c r="D16" s="138"/>
      <c r="E16" s="139" t="s">
        <v>90</v>
      </c>
      <c r="F16" s="138" t="str">
        <f>Sprache!$A$69</f>
        <v>ok Rahmenb - uk Führung</v>
      </c>
      <c r="G16" s="138"/>
      <c r="H16" s="138"/>
      <c r="I16" s="138"/>
      <c r="J16" s="138"/>
      <c r="K16" s="138"/>
      <c r="L16" s="138"/>
      <c r="M16" s="140"/>
      <c r="N16" s="140"/>
      <c r="O16" s="138"/>
      <c r="P16" s="138"/>
      <c r="Q16" s="141"/>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8"/>
      <c r="AO16" s="308"/>
      <c r="AP16" s="308"/>
      <c r="AQ16" s="308"/>
      <c r="AR16" s="308"/>
      <c r="AS16" s="308"/>
      <c r="AT16" s="308"/>
      <c r="AU16" s="308"/>
      <c r="AV16" s="308"/>
      <c r="AW16" s="308"/>
      <c r="AX16" s="308"/>
      <c r="AY16" s="308"/>
      <c r="AZ16" s="308"/>
      <c r="BA16" s="308"/>
      <c r="BB16" s="62"/>
      <c r="BC16" s="332"/>
    </row>
    <row r="17" spans="1:55" s="60" customFormat="1" ht="15.95" customHeight="1" x14ac:dyDescent="0.2">
      <c r="A17" s="334"/>
      <c r="B17" s="327"/>
      <c r="C17" s="142" t="s">
        <v>94</v>
      </c>
      <c r="D17" s="143"/>
      <c r="E17" s="144" t="s">
        <v>90</v>
      </c>
      <c r="F17" s="143" t="str">
        <f>Sprache!$A$68</f>
        <v>Pakethöhe</v>
      </c>
      <c r="G17" s="143"/>
      <c r="H17" s="143"/>
      <c r="I17" s="143"/>
      <c r="J17" s="143"/>
      <c r="K17" s="143"/>
      <c r="L17" s="143"/>
      <c r="M17" s="145"/>
      <c r="N17" s="145"/>
      <c r="O17" s="143"/>
      <c r="P17" s="143"/>
      <c r="Q17" s="146"/>
      <c r="R17" s="340"/>
      <c r="S17" s="341"/>
      <c r="T17" s="341"/>
      <c r="U17" s="341"/>
      <c r="V17" s="341"/>
      <c r="W17" s="342"/>
      <c r="X17" s="340"/>
      <c r="Y17" s="341"/>
      <c r="Z17" s="341"/>
      <c r="AA17" s="341"/>
      <c r="AB17" s="341"/>
      <c r="AC17" s="342"/>
      <c r="AD17" s="340"/>
      <c r="AE17" s="341"/>
      <c r="AF17" s="341"/>
      <c r="AG17" s="341"/>
      <c r="AH17" s="341"/>
      <c r="AI17" s="342"/>
      <c r="AJ17" s="340"/>
      <c r="AK17" s="341"/>
      <c r="AL17" s="341"/>
      <c r="AM17" s="341"/>
      <c r="AN17" s="341"/>
      <c r="AO17" s="342"/>
      <c r="AP17" s="340"/>
      <c r="AQ17" s="341"/>
      <c r="AR17" s="341"/>
      <c r="AS17" s="341"/>
      <c r="AT17" s="341"/>
      <c r="AU17" s="342"/>
      <c r="AV17" s="340"/>
      <c r="AW17" s="341"/>
      <c r="AX17" s="341"/>
      <c r="AY17" s="341"/>
      <c r="AZ17" s="341"/>
      <c r="BA17" s="342"/>
      <c r="BB17" s="62"/>
      <c r="BC17" s="332"/>
    </row>
    <row r="18" spans="1:55" s="60" customFormat="1" ht="15.95" customHeight="1" x14ac:dyDescent="0.2">
      <c r="A18" s="334"/>
      <c r="B18" s="327"/>
      <c r="C18" s="142" t="s">
        <v>95</v>
      </c>
      <c r="D18" s="143"/>
      <c r="E18" s="144" t="s">
        <v>90</v>
      </c>
      <c r="F18" s="143" t="str">
        <f>Sprache!$A$74</f>
        <v>Anzahl Lamellen</v>
      </c>
      <c r="G18" s="143"/>
      <c r="H18" s="143"/>
      <c r="I18" s="143"/>
      <c r="J18" s="143"/>
      <c r="K18" s="143"/>
      <c r="L18" s="143"/>
      <c r="M18" s="145"/>
      <c r="N18" s="145"/>
      <c r="O18" s="145"/>
      <c r="P18" s="145"/>
      <c r="Q18" s="146"/>
      <c r="R18" s="343"/>
      <c r="S18" s="344"/>
      <c r="T18" s="344"/>
      <c r="U18" s="344"/>
      <c r="V18" s="344"/>
      <c r="W18" s="345"/>
      <c r="X18" s="343"/>
      <c r="Y18" s="344"/>
      <c r="Z18" s="344"/>
      <c r="AA18" s="344"/>
      <c r="AB18" s="344"/>
      <c r="AC18" s="345"/>
      <c r="AD18" s="343"/>
      <c r="AE18" s="344"/>
      <c r="AF18" s="344"/>
      <c r="AG18" s="344"/>
      <c r="AH18" s="344"/>
      <c r="AI18" s="345"/>
      <c r="AJ18" s="343"/>
      <c r="AK18" s="344"/>
      <c r="AL18" s="344"/>
      <c r="AM18" s="344"/>
      <c r="AN18" s="344"/>
      <c r="AO18" s="345"/>
      <c r="AP18" s="343"/>
      <c r="AQ18" s="344"/>
      <c r="AR18" s="344"/>
      <c r="AS18" s="344"/>
      <c r="AT18" s="344"/>
      <c r="AU18" s="345"/>
      <c r="AV18" s="343"/>
      <c r="AW18" s="344"/>
      <c r="AX18" s="344"/>
      <c r="AY18" s="344"/>
      <c r="AZ18" s="344"/>
      <c r="BA18" s="345"/>
      <c r="BB18" s="62"/>
      <c r="BC18" s="332"/>
    </row>
    <row r="19" spans="1:55" s="60" customFormat="1" ht="15.95" customHeight="1" thickBot="1" x14ac:dyDescent="0.25">
      <c r="A19" s="334"/>
      <c r="B19" s="327"/>
      <c r="C19" s="147" t="s">
        <v>96</v>
      </c>
      <c r="D19" s="135"/>
      <c r="E19" s="148" t="s">
        <v>90</v>
      </c>
      <c r="F19" s="135" t="str">
        <f>Sprache!$A$75</f>
        <v>Tragschnurabschluss</v>
      </c>
      <c r="G19" s="135"/>
      <c r="H19" s="135"/>
      <c r="I19" s="135"/>
      <c r="J19" s="135"/>
      <c r="K19" s="135"/>
      <c r="L19" s="135"/>
      <c r="M19" s="149"/>
      <c r="N19" s="149"/>
      <c r="O19" s="149"/>
      <c r="P19" s="149"/>
      <c r="Q19" s="136"/>
      <c r="R19" s="346"/>
      <c r="S19" s="347"/>
      <c r="T19" s="347"/>
      <c r="U19" s="347"/>
      <c r="V19" s="347"/>
      <c r="W19" s="348"/>
      <c r="X19" s="346"/>
      <c r="Y19" s="347"/>
      <c r="Z19" s="347"/>
      <c r="AA19" s="347"/>
      <c r="AB19" s="347"/>
      <c r="AC19" s="348"/>
      <c r="AD19" s="346"/>
      <c r="AE19" s="347"/>
      <c r="AF19" s="347"/>
      <c r="AG19" s="347"/>
      <c r="AH19" s="347"/>
      <c r="AI19" s="348"/>
      <c r="AJ19" s="346"/>
      <c r="AK19" s="347"/>
      <c r="AL19" s="347"/>
      <c r="AM19" s="347"/>
      <c r="AN19" s="347"/>
      <c r="AO19" s="348"/>
      <c r="AP19" s="346"/>
      <c r="AQ19" s="347"/>
      <c r="AR19" s="347"/>
      <c r="AS19" s="347"/>
      <c r="AT19" s="347"/>
      <c r="AU19" s="348"/>
      <c r="AV19" s="346"/>
      <c r="AW19" s="347"/>
      <c r="AX19" s="347"/>
      <c r="AY19" s="347"/>
      <c r="AZ19" s="347"/>
      <c r="BA19" s="348"/>
      <c r="BB19" s="62"/>
      <c r="BC19" s="332"/>
    </row>
    <row r="20" spans="1:55" s="62" customFormat="1" ht="15.95" customHeight="1" thickBot="1" x14ac:dyDescent="0.25">
      <c r="A20" s="334"/>
      <c r="B20" s="327"/>
      <c r="C20" s="329"/>
      <c r="D20" s="120"/>
      <c r="E20" s="120"/>
      <c r="F20" s="120"/>
      <c r="G20" s="120"/>
      <c r="H20" s="120"/>
      <c r="I20" s="120"/>
      <c r="J20" s="120"/>
      <c r="K20" s="120"/>
      <c r="L20" s="120"/>
      <c r="M20" s="120"/>
      <c r="N20" s="120"/>
      <c r="O20" s="164"/>
      <c r="P20" s="164"/>
      <c r="Q20" s="120"/>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5"/>
      <c r="BA20" s="288"/>
      <c r="BC20" s="332"/>
    </row>
    <row r="21" spans="1:55" s="62" customFormat="1" ht="15.95" customHeight="1" x14ac:dyDescent="0.2">
      <c r="A21" s="334"/>
      <c r="B21" s="327"/>
      <c r="C21" s="137" t="str">
        <f>Sprache!$A$76</f>
        <v>Seilhaltertyp</v>
      </c>
      <c r="D21" s="138"/>
      <c r="E21" s="138"/>
      <c r="F21" s="138"/>
      <c r="G21" s="138"/>
      <c r="H21" s="138"/>
      <c r="I21" s="138"/>
      <c r="J21" s="138"/>
      <c r="K21" s="138"/>
      <c r="L21" s="138"/>
      <c r="M21" s="138"/>
      <c r="N21" s="150"/>
      <c r="O21" s="138"/>
      <c r="P21" s="138"/>
      <c r="Q21" s="151" t="s">
        <v>107</v>
      </c>
      <c r="R21" s="281"/>
      <c r="S21" s="282"/>
      <c r="T21" s="283"/>
      <c r="U21" s="284"/>
      <c r="V21" s="296"/>
      <c r="W21" s="297"/>
      <c r="X21" s="281"/>
      <c r="Y21" s="282"/>
      <c r="Z21" s="283"/>
      <c r="AA21" s="284"/>
      <c r="AB21" s="296"/>
      <c r="AC21" s="297"/>
      <c r="AD21" s="281"/>
      <c r="AE21" s="282"/>
      <c r="AF21" s="283"/>
      <c r="AG21" s="284"/>
      <c r="AH21" s="296"/>
      <c r="AI21" s="297"/>
      <c r="AJ21" s="281"/>
      <c r="AK21" s="282"/>
      <c r="AL21" s="283"/>
      <c r="AM21" s="284"/>
      <c r="AN21" s="296"/>
      <c r="AO21" s="297"/>
      <c r="AP21" s="281"/>
      <c r="AQ21" s="282"/>
      <c r="AR21" s="283"/>
      <c r="AS21" s="284"/>
      <c r="AT21" s="296"/>
      <c r="AU21" s="297"/>
      <c r="AV21" s="281"/>
      <c r="AW21" s="282"/>
      <c r="AX21" s="283"/>
      <c r="AY21" s="284"/>
      <c r="AZ21" s="296"/>
      <c r="BA21" s="297"/>
      <c r="BC21" s="332"/>
    </row>
    <row r="22" spans="1:55" s="62" customFormat="1" ht="15.95" customHeight="1" x14ac:dyDescent="0.2">
      <c r="A22" s="334"/>
      <c r="B22" s="327"/>
      <c r="C22" s="142" t="str">
        <f>Sprache!$A$78</f>
        <v>Endschiene schliessbar</v>
      </c>
      <c r="D22" s="143"/>
      <c r="E22" s="143"/>
      <c r="F22" s="143"/>
      <c r="G22" s="143"/>
      <c r="H22" s="143"/>
      <c r="I22" s="143"/>
      <c r="J22" s="143"/>
      <c r="K22" s="143"/>
      <c r="L22" s="143"/>
      <c r="M22" s="143"/>
      <c r="N22" s="152"/>
      <c r="O22" s="129"/>
      <c r="P22" s="129"/>
      <c r="Q22" s="133" t="s">
        <v>97</v>
      </c>
      <c r="R22" s="266" t="s">
        <v>116</v>
      </c>
      <c r="S22" s="267"/>
      <c r="T22" s="267"/>
      <c r="U22" s="267"/>
      <c r="V22" s="267"/>
      <c r="W22" s="268"/>
      <c r="X22" s="266" t="str">
        <f>R22</f>
        <v>J</v>
      </c>
      <c r="Y22" s="267"/>
      <c r="Z22" s="267"/>
      <c r="AA22" s="267"/>
      <c r="AB22" s="267"/>
      <c r="AC22" s="268"/>
      <c r="AD22" s="266" t="str">
        <f>X22</f>
        <v>J</v>
      </c>
      <c r="AE22" s="267"/>
      <c r="AF22" s="267"/>
      <c r="AG22" s="267"/>
      <c r="AH22" s="267"/>
      <c r="AI22" s="268"/>
      <c r="AJ22" s="266" t="str">
        <f>AD22</f>
        <v>J</v>
      </c>
      <c r="AK22" s="267"/>
      <c r="AL22" s="267"/>
      <c r="AM22" s="267"/>
      <c r="AN22" s="267"/>
      <c r="AO22" s="268"/>
      <c r="AP22" s="266" t="str">
        <f>AJ22</f>
        <v>J</v>
      </c>
      <c r="AQ22" s="267"/>
      <c r="AR22" s="267"/>
      <c r="AS22" s="267"/>
      <c r="AT22" s="267"/>
      <c r="AU22" s="268"/>
      <c r="AV22" s="266" t="str">
        <f>AP22</f>
        <v>J</v>
      </c>
      <c r="AW22" s="267"/>
      <c r="AX22" s="267"/>
      <c r="AY22" s="267"/>
      <c r="AZ22" s="267"/>
      <c r="BA22" s="268"/>
      <c r="BC22" s="332"/>
    </row>
    <row r="23" spans="1:55" s="62" customFormat="1" ht="15.95" customHeight="1" x14ac:dyDescent="0.2">
      <c r="A23" s="334"/>
      <c r="B23" s="327"/>
      <c r="C23" s="142" t="str">
        <f>Sprache!$A$77</f>
        <v>Ausführungsvariante</v>
      </c>
      <c r="D23" s="143"/>
      <c r="E23" s="143"/>
      <c r="F23" s="143"/>
      <c r="G23" s="143"/>
      <c r="H23" s="143"/>
      <c r="I23" s="143"/>
      <c r="J23" s="143"/>
      <c r="K23" s="143"/>
      <c r="L23" s="143"/>
      <c r="M23" s="143"/>
      <c r="N23" s="143"/>
      <c r="O23" s="143"/>
      <c r="P23" s="143"/>
      <c r="Q23" s="153" t="s">
        <v>108</v>
      </c>
      <c r="R23" s="257"/>
      <c r="S23" s="258"/>
      <c r="T23" s="258"/>
      <c r="U23" s="258"/>
      <c r="V23" s="258"/>
      <c r="W23" s="259"/>
      <c r="X23" s="257"/>
      <c r="Y23" s="258"/>
      <c r="Z23" s="258"/>
      <c r="AA23" s="258"/>
      <c r="AB23" s="258"/>
      <c r="AC23" s="259"/>
      <c r="AD23" s="257"/>
      <c r="AE23" s="258"/>
      <c r="AF23" s="258"/>
      <c r="AG23" s="258"/>
      <c r="AH23" s="258"/>
      <c r="AI23" s="259"/>
      <c r="AJ23" s="257"/>
      <c r="AK23" s="258"/>
      <c r="AL23" s="258"/>
      <c r="AM23" s="258"/>
      <c r="AN23" s="258"/>
      <c r="AO23" s="259"/>
      <c r="AP23" s="257"/>
      <c r="AQ23" s="258"/>
      <c r="AR23" s="258"/>
      <c r="AS23" s="258"/>
      <c r="AT23" s="258"/>
      <c r="AU23" s="259"/>
      <c r="AV23" s="257"/>
      <c r="AW23" s="258"/>
      <c r="AX23" s="258"/>
      <c r="AY23" s="258"/>
      <c r="AZ23" s="258"/>
      <c r="BA23" s="259"/>
      <c r="BC23" s="332"/>
    </row>
    <row r="24" spans="1:55" s="62" customFormat="1" ht="15.95" customHeight="1" x14ac:dyDescent="0.2">
      <c r="A24" s="334"/>
      <c r="B24" s="327"/>
      <c r="C24" s="106" t="str">
        <f>Sprache!$A$61</f>
        <v>Stanzmass X und Y an Lamelle</v>
      </c>
      <c r="D24" s="129"/>
      <c r="E24" s="129"/>
      <c r="F24" s="129"/>
      <c r="G24" s="129"/>
      <c r="H24" s="129"/>
      <c r="I24" s="129"/>
      <c r="J24" s="129"/>
      <c r="K24" s="129"/>
      <c r="L24" s="129"/>
      <c r="M24" s="129"/>
      <c r="N24" s="129"/>
      <c r="O24" s="154"/>
      <c r="P24" s="129"/>
      <c r="Q24" s="133"/>
      <c r="R24" s="260"/>
      <c r="S24" s="261"/>
      <c r="T24" s="262"/>
      <c r="U24" s="261"/>
      <c r="V24" s="261"/>
      <c r="W24" s="270"/>
      <c r="X24" s="260"/>
      <c r="Y24" s="261"/>
      <c r="Z24" s="262"/>
      <c r="AA24" s="261"/>
      <c r="AB24" s="261"/>
      <c r="AC24" s="270"/>
      <c r="AD24" s="260"/>
      <c r="AE24" s="261"/>
      <c r="AF24" s="262"/>
      <c r="AG24" s="261"/>
      <c r="AH24" s="261"/>
      <c r="AI24" s="270"/>
      <c r="AJ24" s="260"/>
      <c r="AK24" s="261"/>
      <c r="AL24" s="262"/>
      <c r="AM24" s="261"/>
      <c r="AN24" s="261"/>
      <c r="AO24" s="270"/>
      <c r="AP24" s="260"/>
      <c r="AQ24" s="261"/>
      <c r="AR24" s="262"/>
      <c r="AS24" s="261"/>
      <c r="AT24" s="261"/>
      <c r="AU24" s="270"/>
      <c r="AV24" s="260"/>
      <c r="AW24" s="261"/>
      <c r="AX24" s="262"/>
      <c r="AY24" s="261"/>
      <c r="AZ24" s="261"/>
      <c r="BA24" s="270"/>
      <c r="BC24" s="332"/>
    </row>
    <row r="25" spans="1:55" s="62" customFormat="1" ht="15.95" customHeight="1" thickBot="1" x14ac:dyDescent="0.25">
      <c r="A25" s="334"/>
      <c r="B25" s="327"/>
      <c r="C25" s="155"/>
      <c r="D25" s="135"/>
      <c r="E25" s="135"/>
      <c r="F25" s="135"/>
      <c r="G25" s="135"/>
      <c r="H25" s="135"/>
      <c r="I25" s="135"/>
      <c r="J25" s="135"/>
      <c r="K25" s="135"/>
      <c r="L25" s="135"/>
      <c r="M25" s="135"/>
      <c r="N25" s="135"/>
      <c r="O25" s="135"/>
      <c r="P25" s="135"/>
      <c r="Q25" s="156"/>
      <c r="R25" s="94"/>
      <c r="S25" s="95"/>
      <c r="T25" s="95"/>
      <c r="U25" s="95"/>
      <c r="V25" s="95"/>
      <c r="W25" s="96"/>
      <c r="X25" s="94"/>
      <c r="Y25" s="95"/>
      <c r="Z25" s="95"/>
      <c r="AA25" s="95"/>
      <c r="AB25" s="95"/>
      <c r="AC25" s="96"/>
      <c r="AD25" s="94"/>
      <c r="AE25" s="95"/>
      <c r="AF25" s="95"/>
      <c r="AG25" s="95"/>
      <c r="AH25" s="95"/>
      <c r="AI25" s="96"/>
      <c r="AJ25" s="94"/>
      <c r="AK25" s="95"/>
      <c r="AL25" s="95"/>
      <c r="AM25" s="95"/>
      <c r="AN25" s="95"/>
      <c r="AO25" s="96"/>
      <c r="AP25" s="94"/>
      <c r="AQ25" s="95"/>
      <c r="AR25" s="95"/>
      <c r="AS25" s="95"/>
      <c r="AT25" s="95"/>
      <c r="AU25" s="96"/>
      <c r="AV25" s="94"/>
      <c r="AW25" s="95"/>
      <c r="AX25" s="95"/>
      <c r="AY25" s="95"/>
      <c r="AZ25" s="95"/>
      <c r="BA25" s="96"/>
      <c r="BC25" s="332"/>
    </row>
    <row r="26" spans="1:55" s="65" customFormat="1" ht="12" customHeight="1" thickBot="1" x14ac:dyDescent="0.25">
      <c r="A26" s="320"/>
      <c r="B26" s="321"/>
      <c r="C26" s="120"/>
      <c r="D26" s="120"/>
      <c r="E26" s="120"/>
      <c r="F26" s="120"/>
      <c r="G26" s="120"/>
      <c r="H26" s="120"/>
      <c r="I26" s="120"/>
      <c r="J26" s="120"/>
      <c r="K26" s="120"/>
      <c r="L26" s="120"/>
      <c r="M26" s="120"/>
      <c r="N26" s="120"/>
      <c r="O26" s="164"/>
      <c r="P26" s="164"/>
      <c r="Q26" s="164"/>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4"/>
      <c r="BB26" s="27"/>
      <c r="BC26" s="55"/>
    </row>
    <row r="27" spans="1:55" s="66" customFormat="1" ht="15.95" customHeight="1" x14ac:dyDescent="0.2">
      <c r="A27" s="322"/>
      <c r="B27" s="323"/>
      <c r="C27" s="116" t="str">
        <f>C5</f>
        <v>Kolonne</v>
      </c>
      <c r="D27" s="117"/>
      <c r="E27" s="117"/>
      <c r="F27" s="117"/>
      <c r="G27" s="117"/>
      <c r="H27" s="117"/>
      <c r="I27" s="117"/>
      <c r="J27" s="117"/>
      <c r="K27" s="117"/>
      <c r="L27" s="117"/>
      <c r="M27" s="117"/>
      <c r="N27" s="117"/>
      <c r="O27" s="117"/>
      <c r="P27" s="117"/>
      <c r="Q27" s="118"/>
      <c r="R27" s="298"/>
      <c r="S27" s="299"/>
      <c r="T27" s="299"/>
      <c r="U27" s="299"/>
      <c r="V27" s="299"/>
      <c r="W27" s="300"/>
      <c r="X27" s="254"/>
      <c r="Y27" s="255"/>
      <c r="Z27" s="255"/>
      <c r="AA27" s="255"/>
      <c r="AB27" s="255"/>
      <c r="AC27" s="256"/>
      <c r="AD27" s="254"/>
      <c r="AE27" s="255"/>
      <c r="AF27" s="255"/>
      <c r="AG27" s="255"/>
      <c r="AH27" s="255"/>
      <c r="AI27" s="256"/>
      <c r="AJ27" s="254"/>
      <c r="AK27" s="255"/>
      <c r="AL27" s="255"/>
      <c r="AM27" s="255"/>
      <c r="AN27" s="255"/>
      <c r="AO27" s="256"/>
      <c r="AP27" s="254"/>
      <c r="AQ27" s="255"/>
      <c r="AR27" s="255"/>
      <c r="AS27" s="255"/>
      <c r="AT27" s="255"/>
      <c r="AU27" s="256"/>
      <c r="AV27" s="254"/>
      <c r="AW27" s="255"/>
      <c r="AX27" s="255"/>
      <c r="AY27" s="255"/>
      <c r="AZ27" s="255"/>
      <c r="BA27" s="256"/>
      <c r="BC27" s="336"/>
    </row>
    <row r="28" spans="1:55" s="66" customFormat="1" ht="15.95" customHeight="1" x14ac:dyDescent="0.2">
      <c r="A28" s="322"/>
      <c r="B28" s="323"/>
      <c r="C28" s="119" t="str">
        <f>C6</f>
        <v>Fenster-Nr.</v>
      </c>
      <c r="D28" s="120"/>
      <c r="E28" s="120"/>
      <c r="F28" s="120"/>
      <c r="G28" s="120"/>
      <c r="H28" s="120"/>
      <c r="I28" s="120"/>
      <c r="J28" s="120"/>
      <c r="K28" s="120"/>
      <c r="L28" s="120"/>
      <c r="M28" s="120"/>
      <c r="N28" s="120"/>
      <c r="O28" s="120"/>
      <c r="P28" s="120"/>
      <c r="Q28" s="121"/>
      <c r="R28" s="265"/>
      <c r="S28" s="263"/>
      <c r="T28" s="263"/>
      <c r="U28" s="263"/>
      <c r="V28" s="263"/>
      <c r="W28" s="264"/>
      <c r="X28" s="265"/>
      <c r="Y28" s="263"/>
      <c r="Z28" s="263"/>
      <c r="AA28" s="263"/>
      <c r="AB28" s="263"/>
      <c r="AC28" s="264"/>
      <c r="AD28" s="265"/>
      <c r="AE28" s="263"/>
      <c r="AF28" s="263"/>
      <c r="AG28" s="263"/>
      <c r="AH28" s="263"/>
      <c r="AI28" s="264"/>
      <c r="AJ28" s="265"/>
      <c r="AK28" s="263"/>
      <c r="AL28" s="263"/>
      <c r="AM28" s="263"/>
      <c r="AN28" s="263"/>
      <c r="AO28" s="264"/>
      <c r="AP28" s="265"/>
      <c r="AQ28" s="263"/>
      <c r="AR28" s="263"/>
      <c r="AS28" s="263"/>
      <c r="AT28" s="263"/>
      <c r="AU28" s="264"/>
      <c r="AV28" s="265"/>
      <c r="AW28" s="263"/>
      <c r="AX28" s="263"/>
      <c r="AY28" s="263"/>
      <c r="AZ28" s="263"/>
      <c r="BA28" s="264"/>
      <c r="BC28" s="336"/>
    </row>
    <row r="29" spans="1:55" s="66" customFormat="1" ht="15.95" customHeight="1" x14ac:dyDescent="0.2">
      <c r="A29" s="322"/>
      <c r="B29" s="323"/>
      <c r="C29" s="119"/>
      <c r="D29" s="120"/>
      <c r="E29" s="120"/>
      <c r="F29" s="120"/>
      <c r="G29" s="120"/>
      <c r="H29" s="120"/>
      <c r="I29" s="120"/>
      <c r="J29" s="120"/>
      <c r="K29" s="120"/>
      <c r="L29" s="120"/>
      <c r="M29" s="120"/>
      <c r="N29" s="120"/>
      <c r="O29" s="120"/>
      <c r="P29" s="120"/>
      <c r="Q29" s="120"/>
      <c r="R29" s="274"/>
      <c r="S29" s="269"/>
      <c r="T29" s="269"/>
      <c r="U29" s="269"/>
      <c r="V29" s="269"/>
      <c r="W29" s="289"/>
      <c r="X29" s="274"/>
      <c r="Y29" s="269"/>
      <c r="Z29" s="269"/>
      <c r="AA29" s="269"/>
      <c r="AB29" s="269"/>
      <c r="AC29" s="289"/>
      <c r="AD29" s="274"/>
      <c r="AE29" s="269"/>
      <c r="AF29" s="269"/>
      <c r="AG29" s="269"/>
      <c r="AH29" s="269"/>
      <c r="AI29" s="289"/>
      <c r="AJ29" s="274"/>
      <c r="AK29" s="269"/>
      <c r="AL29" s="269"/>
      <c r="AM29" s="269"/>
      <c r="AN29" s="269"/>
      <c r="AO29" s="289"/>
      <c r="AP29" s="274"/>
      <c r="AQ29" s="269"/>
      <c r="AR29" s="269"/>
      <c r="AS29" s="269"/>
      <c r="AT29" s="269"/>
      <c r="AU29" s="289"/>
      <c r="AV29" s="274"/>
      <c r="AW29" s="269"/>
      <c r="AX29" s="269"/>
      <c r="AY29" s="269"/>
      <c r="AZ29" s="269"/>
      <c r="BA29" s="289"/>
      <c r="BC29" s="336"/>
    </row>
    <row r="30" spans="1:55" s="66" customFormat="1" ht="15.95" customHeight="1" x14ac:dyDescent="0.2">
      <c r="A30" s="322"/>
      <c r="B30" s="323"/>
      <c r="C30" s="119"/>
      <c r="D30" s="120"/>
      <c r="E30" s="120"/>
      <c r="F30" s="120"/>
      <c r="G30" s="120"/>
      <c r="H30" s="120"/>
      <c r="I30" s="120"/>
      <c r="J30" s="120"/>
      <c r="K30" s="120"/>
      <c r="L30" s="120"/>
      <c r="M30" s="120"/>
      <c r="N30" s="120"/>
      <c r="O30" s="120"/>
      <c r="P30" s="120"/>
      <c r="Q30" s="120"/>
      <c r="R30" s="274"/>
      <c r="S30" s="269"/>
      <c r="T30" s="269"/>
      <c r="U30" s="269"/>
      <c r="V30" s="269"/>
      <c r="W30" s="289"/>
      <c r="X30" s="274"/>
      <c r="Y30" s="269"/>
      <c r="Z30" s="269"/>
      <c r="AA30" s="269"/>
      <c r="AB30" s="269"/>
      <c r="AC30" s="289"/>
      <c r="AD30" s="274"/>
      <c r="AE30" s="269"/>
      <c r="AF30" s="269"/>
      <c r="AG30" s="269"/>
      <c r="AH30" s="269"/>
      <c r="AI30" s="289"/>
      <c r="AJ30" s="274"/>
      <c r="AK30" s="269"/>
      <c r="AL30" s="269"/>
      <c r="AM30" s="269"/>
      <c r="AN30" s="269"/>
      <c r="AO30" s="289"/>
      <c r="AP30" s="274"/>
      <c r="AQ30" s="269"/>
      <c r="AR30" s="269"/>
      <c r="AS30" s="269"/>
      <c r="AT30" s="269"/>
      <c r="AU30" s="289"/>
      <c r="AV30" s="274"/>
      <c r="AW30" s="269"/>
      <c r="AX30" s="269"/>
      <c r="AY30" s="269"/>
      <c r="AZ30" s="269"/>
      <c r="BA30" s="289"/>
      <c r="BC30" s="336"/>
    </row>
    <row r="31" spans="1:55" s="66" customFormat="1" ht="15.95" customHeight="1" x14ac:dyDescent="0.2">
      <c r="A31" s="337"/>
      <c r="B31" s="328"/>
      <c r="C31" s="119"/>
      <c r="D31" s="120"/>
      <c r="E31" s="120"/>
      <c r="F31" s="120"/>
      <c r="G31" s="120"/>
      <c r="H31" s="120"/>
      <c r="I31" s="120"/>
      <c r="J31" s="120"/>
      <c r="K31" s="120"/>
      <c r="L31" s="120"/>
      <c r="M31" s="120"/>
      <c r="N31" s="120"/>
      <c r="O31" s="120"/>
      <c r="P31" s="120"/>
      <c r="Q31" s="122"/>
      <c r="R31" s="285"/>
      <c r="S31" s="286"/>
      <c r="T31" s="286"/>
      <c r="U31" s="286"/>
      <c r="V31" s="286"/>
      <c r="W31" s="287"/>
      <c r="X31" s="285"/>
      <c r="Y31" s="286"/>
      <c r="Z31" s="286"/>
      <c r="AA31" s="286"/>
      <c r="AB31" s="286"/>
      <c r="AC31" s="287"/>
      <c r="AD31" s="285"/>
      <c r="AE31" s="286"/>
      <c r="AF31" s="286"/>
      <c r="AG31" s="286"/>
      <c r="AH31" s="286"/>
      <c r="AI31" s="287"/>
      <c r="AJ31" s="285"/>
      <c r="AK31" s="286"/>
      <c r="AL31" s="286"/>
      <c r="AM31" s="286"/>
      <c r="AN31" s="286"/>
      <c r="AO31" s="287"/>
      <c r="AP31" s="285"/>
      <c r="AQ31" s="286"/>
      <c r="AR31" s="286"/>
      <c r="AS31" s="286"/>
      <c r="AT31" s="286"/>
      <c r="AU31" s="287"/>
      <c r="AV31" s="285"/>
      <c r="AW31" s="286"/>
      <c r="AX31" s="286"/>
      <c r="AY31" s="286"/>
      <c r="AZ31" s="286"/>
      <c r="BA31" s="287"/>
      <c r="BC31" s="336"/>
    </row>
    <row r="32" spans="1:55" s="66" customFormat="1" ht="15.95" customHeight="1" x14ac:dyDescent="0.2">
      <c r="A32" s="324"/>
      <c r="B32" s="325"/>
      <c r="C32" s="102" t="str">
        <f>C10</f>
        <v>Anzahl Storen</v>
      </c>
      <c r="D32" s="123"/>
      <c r="E32" s="123"/>
      <c r="F32" s="123"/>
      <c r="G32" s="123"/>
      <c r="H32" s="123"/>
      <c r="I32" s="123"/>
      <c r="J32" s="123"/>
      <c r="K32" s="123"/>
      <c r="L32" s="123"/>
      <c r="M32" s="123"/>
      <c r="N32" s="123"/>
      <c r="O32" s="123"/>
      <c r="P32" s="123"/>
      <c r="Q32" s="124"/>
      <c r="R32" s="293"/>
      <c r="S32" s="294"/>
      <c r="T32" s="294"/>
      <c r="U32" s="294"/>
      <c r="V32" s="294"/>
      <c r="W32" s="295"/>
      <c r="X32" s="290"/>
      <c r="Y32" s="291"/>
      <c r="Z32" s="291"/>
      <c r="AA32" s="291"/>
      <c r="AB32" s="291"/>
      <c r="AC32" s="292"/>
      <c r="AD32" s="290"/>
      <c r="AE32" s="291"/>
      <c r="AF32" s="291"/>
      <c r="AG32" s="291"/>
      <c r="AH32" s="291"/>
      <c r="AI32" s="292"/>
      <c r="AJ32" s="290"/>
      <c r="AK32" s="291"/>
      <c r="AL32" s="291"/>
      <c r="AM32" s="291"/>
      <c r="AN32" s="291"/>
      <c r="AO32" s="292"/>
      <c r="AP32" s="290"/>
      <c r="AQ32" s="291"/>
      <c r="AR32" s="291"/>
      <c r="AS32" s="291"/>
      <c r="AT32" s="291"/>
      <c r="AU32" s="292"/>
      <c r="AV32" s="290"/>
      <c r="AW32" s="291"/>
      <c r="AX32" s="291"/>
      <c r="AY32" s="291"/>
      <c r="AZ32" s="291"/>
      <c r="BA32" s="292"/>
      <c r="BC32" s="336"/>
    </row>
    <row r="33" spans="1:55" s="66" customFormat="1" ht="15.95" customHeight="1" x14ac:dyDescent="0.2">
      <c r="A33" s="334"/>
      <c r="B33" s="327"/>
      <c r="C33" s="125" t="str">
        <f>C11</f>
        <v>bk</v>
      </c>
      <c r="D33" s="126"/>
      <c r="E33" s="127" t="str">
        <f>E11</f>
        <v>=</v>
      </c>
      <c r="F33" s="126" t="str">
        <f>F11</f>
        <v>Breite Konstruktion</v>
      </c>
      <c r="G33" s="126"/>
      <c r="H33" s="126"/>
      <c r="I33" s="126"/>
      <c r="J33" s="126"/>
      <c r="K33" s="126"/>
      <c r="L33" s="126"/>
      <c r="M33" s="126"/>
      <c r="N33" s="126"/>
      <c r="O33" s="126"/>
      <c r="P33" s="126"/>
      <c r="Q33" s="128"/>
      <c r="R33" s="313"/>
      <c r="S33" s="314"/>
      <c r="T33" s="314"/>
      <c r="U33" s="314"/>
      <c r="V33" s="314"/>
      <c r="W33" s="315"/>
      <c r="X33" s="313"/>
      <c r="Y33" s="314"/>
      <c r="Z33" s="314"/>
      <c r="AA33" s="314"/>
      <c r="AB33" s="314"/>
      <c r="AC33" s="315"/>
      <c r="AD33" s="313"/>
      <c r="AE33" s="314"/>
      <c r="AF33" s="314"/>
      <c r="AG33" s="314"/>
      <c r="AH33" s="314"/>
      <c r="AI33" s="315"/>
      <c r="AJ33" s="313"/>
      <c r="AK33" s="314"/>
      <c r="AL33" s="314"/>
      <c r="AM33" s="314"/>
      <c r="AN33" s="314"/>
      <c r="AO33" s="315"/>
      <c r="AP33" s="313"/>
      <c r="AQ33" s="314"/>
      <c r="AR33" s="314"/>
      <c r="AS33" s="314"/>
      <c r="AT33" s="314"/>
      <c r="AU33" s="315"/>
      <c r="AV33" s="313"/>
      <c r="AW33" s="314"/>
      <c r="AX33" s="314"/>
      <c r="AY33" s="314"/>
      <c r="AZ33" s="314"/>
      <c r="BA33" s="315"/>
      <c r="BC33" s="336"/>
    </row>
    <row r="34" spans="1:55" s="66" customFormat="1" ht="15.95" customHeight="1" x14ac:dyDescent="0.2">
      <c r="A34" s="334"/>
      <c r="B34" s="327"/>
      <c r="C34" s="106" t="str">
        <f>C12</f>
        <v>Lamellenlänge</v>
      </c>
      <c r="D34" s="129"/>
      <c r="E34" s="129"/>
      <c r="F34" s="129"/>
      <c r="G34" s="129"/>
      <c r="H34" s="129"/>
      <c r="I34" s="129"/>
      <c r="J34" s="129"/>
      <c r="K34" s="129"/>
      <c r="L34" s="129"/>
      <c r="M34" s="129"/>
      <c r="N34" s="129"/>
      <c r="O34" s="129"/>
      <c r="P34" s="129"/>
      <c r="Q34" s="130"/>
      <c r="R34" s="260"/>
      <c r="S34" s="261"/>
      <c r="T34" s="261"/>
      <c r="U34" s="261"/>
      <c r="V34" s="261"/>
      <c r="W34" s="270"/>
      <c r="X34" s="260"/>
      <c r="Y34" s="261"/>
      <c r="Z34" s="261"/>
      <c r="AA34" s="261"/>
      <c r="AB34" s="261"/>
      <c r="AC34" s="270"/>
      <c r="AD34" s="260"/>
      <c r="AE34" s="261"/>
      <c r="AF34" s="261"/>
      <c r="AG34" s="261"/>
      <c r="AH34" s="261"/>
      <c r="AI34" s="270"/>
      <c r="AJ34" s="260"/>
      <c r="AK34" s="261"/>
      <c r="AL34" s="261"/>
      <c r="AM34" s="261"/>
      <c r="AN34" s="261"/>
      <c r="AO34" s="270"/>
      <c r="AP34" s="260"/>
      <c r="AQ34" s="261"/>
      <c r="AR34" s="261"/>
      <c r="AS34" s="261"/>
      <c r="AT34" s="261"/>
      <c r="AU34" s="270"/>
      <c r="AV34" s="260"/>
      <c r="AW34" s="261"/>
      <c r="AX34" s="261"/>
      <c r="AY34" s="261"/>
      <c r="AZ34" s="261"/>
      <c r="BA34" s="270"/>
      <c r="BC34" s="336"/>
    </row>
    <row r="35" spans="1:55" s="66" customFormat="1" ht="15.95" customHeight="1" x14ac:dyDescent="0.2">
      <c r="A35" s="320"/>
      <c r="B35" s="321"/>
      <c r="C35" s="106" t="str">
        <f>C13</f>
        <v>ar</v>
      </c>
      <c r="D35" s="129"/>
      <c r="E35" s="131" t="str">
        <f>E13</f>
        <v>=</v>
      </c>
      <c r="F35" s="129" t="str">
        <f>F13</f>
        <v>1. Stanzung</v>
      </c>
      <c r="G35" s="129"/>
      <c r="H35" s="129"/>
      <c r="I35" s="129"/>
      <c r="J35" s="129"/>
      <c r="K35" s="129"/>
      <c r="L35" s="132"/>
      <c r="M35" s="129"/>
      <c r="N35" s="129"/>
      <c r="O35" s="129"/>
      <c r="P35" s="129"/>
      <c r="Q35" s="133" t="str">
        <f>Q13</f>
        <v>Anz. Stanz.</v>
      </c>
      <c r="R35" s="278"/>
      <c r="S35" s="279"/>
      <c r="T35" s="279"/>
      <c r="U35" s="280"/>
      <c r="V35" s="276"/>
      <c r="W35" s="277"/>
      <c r="X35" s="278"/>
      <c r="Y35" s="279"/>
      <c r="Z35" s="279"/>
      <c r="AA35" s="280"/>
      <c r="AB35" s="276"/>
      <c r="AC35" s="277"/>
      <c r="AD35" s="278"/>
      <c r="AE35" s="279"/>
      <c r="AF35" s="279"/>
      <c r="AG35" s="280"/>
      <c r="AH35" s="276"/>
      <c r="AI35" s="277"/>
      <c r="AJ35" s="278"/>
      <c r="AK35" s="279"/>
      <c r="AL35" s="279"/>
      <c r="AM35" s="280"/>
      <c r="AN35" s="276"/>
      <c r="AO35" s="277"/>
      <c r="AP35" s="278"/>
      <c r="AQ35" s="279"/>
      <c r="AR35" s="279"/>
      <c r="AS35" s="280"/>
      <c r="AT35" s="276"/>
      <c r="AU35" s="277"/>
      <c r="AV35" s="278"/>
      <c r="AW35" s="279"/>
      <c r="AX35" s="279"/>
      <c r="AY35" s="280"/>
      <c r="AZ35" s="276"/>
      <c r="BA35" s="277"/>
      <c r="BC35" s="336"/>
    </row>
    <row r="36" spans="1:55" s="67" customFormat="1" ht="15.95" customHeight="1" thickBot="1" x14ac:dyDescent="0.3">
      <c r="A36" s="334"/>
      <c r="B36" s="327"/>
      <c r="C36" s="134" t="str">
        <f>C14</f>
        <v>Teilung</v>
      </c>
      <c r="D36" s="135"/>
      <c r="E36" s="135"/>
      <c r="F36" s="135"/>
      <c r="G36" s="135"/>
      <c r="H36" s="135"/>
      <c r="I36" s="135"/>
      <c r="J36" s="135"/>
      <c r="K36" s="135"/>
      <c r="L36" s="135"/>
      <c r="M36" s="135"/>
      <c r="N36" s="135"/>
      <c r="O36" s="135"/>
      <c r="P36" s="135"/>
      <c r="Q36" s="136"/>
      <c r="R36" s="271"/>
      <c r="S36" s="272"/>
      <c r="T36" s="272"/>
      <c r="U36" s="272"/>
      <c r="V36" s="272"/>
      <c r="W36" s="273"/>
      <c r="X36" s="271"/>
      <c r="Y36" s="272"/>
      <c r="Z36" s="272"/>
      <c r="AA36" s="272"/>
      <c r="AB36" s="272"/>
      <c r="AC36" s="273"/>
      <c r="AD36" s="271"/>
      <c r="AE36" s="272"/>
      <c r="AF36" s="272"/>
      <c r="AG36" s="272"/>
      <c r="AH36" s="272"/>
      <c r="AI36" s="273"/>
      <c r="AJ36" s="271"/>
      <c r="AK36" s="272"/>
      <c r="AL36" s="272"/>
      <c r="AM36" s="272"/>
      <c r="AN36" s="272"/>
      <c r="AO36" s="273"/>
      <c r="AP36" s="271"/>
      <c r="AQ36" s="272"/>
      <c r="AR36" s="272"/>
      <c r="AS36" s="272"/>
      <c r="AT36" s="272"/>
      <c r="AU36" s="273"/>
      <c r="AV36" s="271"/>
      <c r="AW36" s="272"/>
      <c r="AX36" s="272"/>
      <c r="AY36" s="272"/>
      <c r="AZ36" s="272"/>
      <c r="BA36" s="273"/>
      <c r="BC36" s="338"/>
    </row>
    <row r="37" spans="1:55" s="66" customFormat="1" ht="15.95" customHeight="1" thickBot="1" x14ac:dyDescent="0.25">
      <c r="A37" s="334"/>
      <c r="B37" s="327"/>
      <c r="C37" s="329"/>
      <c r="D37" s="120"/>
      <c r="E37" s="120"/>
      <c r="F37" s="120"/>
      <c r="G37" s="120"/>
      <c r="H37" s="120"/>
      <c r="I37" s="120"/>
      <c r="J37" s="120"/>
      <c r="K37" s="120"/>
      <c r="L37" s="120"/>
      <c r="M37" s="120"/>
      <c r="N37" s="120"/>
      <c r="O37" s="120"/>
      <c r="P37" s="120"/>
      <c r="Q37" s="120"/>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6"/>
      <c r="BC37" s="336"/>
    </row>
    <row r="38" spans="1:55" s="66" customFormat="1" ht="15.95" customHeight="1" x14ac:dyDescent="0.2">
      <c r="A38" s="334"/>
      <c r="B38" s="327"/>
      <c r="C38" s="137" t="str">
        <f>C16</f>
        <v>h</v>
      </c>
      <c r="D38" s="138"/>
      <c r="E38" s="139" t="str">
        <f t="shared" ref="E38:F41" si="0">E16</f>
        <v>=</v>
      </c>
      <c r="F38" s="138" t="str">
        <f t="shared" si="0"/>
        <v>ok Rahmenb - uk Führung</v>
      </c>
      <c r="G38" s="138"/>
      <c r="H38" s="138"/>
      <c r="I38" s="138"/>
      <c r="J38" s="138"/>
      <c r="K38" s="138"/>
      <c r="L38" s="138"/>
      <c r="M38" s="140"/>
      <c r="N38" s="140"/>
      <c r="O38" s="138"/>
      <c r="P38" s="138"/>
      <c r="Q38" s="141"/>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08"/>
      <c r="AW38" s="308"/>
      <c r="AX38" s="308"/>
      <c r="AY38" s="308"/>
      <c r="AZ38" s="308"/>
      <c r="BA38" s="308"/>
      <c r="BC38" s="336"/>
    </row>
    <row r="39" spans="1:55" s="66" customFormat="1" ht="15.95" customHeight="1" x14ac:dyDescent="0.2">
      <c r="A39" s="334"/>
      <c r="B39" s="327"/>
      <c r="C39" s="142" t="str">
        <f>C17</f>
        <v>p</v>
      </c>
      <c r="D39" s="143"/>
      <c r="E39" s="144" t="str">
        <f t="shared" si="0"/>
        <v>=</v>
      </c>
      <c r="F39" s="143" t="str">
        <f t="shared" si="0"/>
        <v>Pakethöhe</v>
      </c>
      <c r="G39" s="143"/>
      <c r="H39" s="143"/>
      <c r="I39" s="143"/>
      <c r="J39" s="143"/>
      <c r="K39" s="143"/>
      <c r="L39" s="143"/>
      <c r="M39" s="145"/>
      <c r="N39" s="145"/>
      <c r="O39" s="143"/>
      <c r="P39" s="143"/>
      <c r="Q39" s="146"/>
      <c r="R39" s="340"/>
      <c r="S39" s="341"/>
      <c r="T39" s="341"/>
      <c r="U39" s="341"/>
      <c r="V39" s="341"/>
      <c r="W39" s="342"/>
      <c r="X39" s="340"/>
      <c r="Y39" s="341"/>
      <c r="Z39" s="341"/>
      <c r="AA39" s="341"/>
      <c r="AB39" s="341"/>
      <c r="AC39" s="342"/>
      <c r="AD39" s="340"/>
      <c r="AE39" s="341"/>
      <c r="AF39" s="341"/>
      <c r="AG39" s="341"/>
      <c r="AH39" s="341"/>
      <c r="AI39" s="342"/>
      <c r="AJ39" s="340"/>
      <c r="AK39" s="341"/>
      <c r="AL39" s="341"/>
      <c r="AM39" s="341"/>
      <c r="AN39" s="341"/>
      <c r="AO39" s="342"/>
      <c r="AP39" s="340"/>
      <c r="AQ39" s="341"/>
      <c r="AR39" s="341"/>
      <c r="AS39" s="341"/>
      <c r="AT39" s="341"/>
      <c r="AU39" s="342"/>
      <c r="AV39" s="340"/>
      <c r="AW39" s="341"/>
      <c r="AX39" s="341"/>
      <c r="AY39" s="341"/>
      <c r="AZ39" s="341"/>
      <c r="BA39" s="342"/>
      <c r="BC39" s="336"/>
    </row>
    <row r="40" spans="1:55" s="66" customFormat="1" ht="15.95" customHeight="1" x14ac:dyDescent="0.2">
      <c r="A40" s="334"/>
      <c r="B40" s="327"/>
      <c r="C40" s="142" t="str">
        <f>C18</f>
        <v>at</v>
      </c>
      <c r="D40" s="143"/>
      <c r="E40" s="144" t="str">
        <f t="shared" si="0"/>
        <v>=</v>
      </c>
      <c r="F40" s="143" t="str">
        <f t="shared" si="0"/>
        <v>Anzahl Lamellen</v>
      </c>
      <c r="G40" s="143"/>
      <c r="H40" s="143"/>
      <c r="I40" s="143"/>
      <c r="J40" s="143"/>
      <c r="K40" s="143"/>
      <c r="L40" s="143"/>
      <c r="M40" s="145"/>
      <c r="N40" s="145"/>
      <c r="O40" s="145"/>
      <c r="P40" s="145"/>
      <c r="Q40" s="146"/>
      <c r="R40" s="343"/>
      <c r="S40" s="344"/>
      <c r="T40" s="344"/>
      <c r="U40" s="344"/>
      <c r="V40" s="344"/>
      <c r="W40" s="345"/>
      <c r="X40" s="343"/>
      <c r="Y40" s="344"/>
      <c r="Z40" s="344"/>
      <c r="AA40" s="344"/>
      <c r="AB40" s="344"/>
      <c r="AC40" s="345"/>
      <c r="AD40" s="343"/>
      <c r="AE40" s="344"/>
      <c r="AF40" s="344"/>
      <c r="AG40" s="344"/>
      <c r="AH40" s="344"/>
      <c r="AI40" s="345"/>
      <c r="AJ40" s="343"/>
      <c r="AK40" s="344"/>
      <c r="AL40" s="344"/>
      <c r="AM40" s="344"/>
      <c r="AN40" s="344"/>
      <c r="AO40" s="345"/>
      <c r="AP40" s="343"/>
      <c r="AQ40" s="344"/>
      <c r="AR40" s="344"/>
      <c r="AS40" s="344"/>
      <c r="AT40" s="344"/>
      <c r="AU40" s="345"/>
      <c r="AV40" s="343"/>
      <c r="AW40" s="344"/>
      <c r="AX40" s="344"/>
      <c r="AY40" s="344"/>
      <c r="AZ40" s="344"/>
      <c r="BA40" s="345"/>
      <c r="BC40" s="336"/>
    </row>
    <row r="41" spans="1:55" s="66" customFormat="1" ht="15.95" customHeight="1" thickBot="1" x14ac:dyDescent="0.25">
      <c r="A41" s="334"/>
      <c r="B41" s="327"/>
      <c r="C41" s="147" t="str">
        <f>C19</f>
        <v>tsa</v>
      </c>
      <c r="D41" s="135"/>
      <c r="E41" s="148" t="str">
        <f t="shared" si="0"/>
        <v>=</v>
      </c>
      <c r="F41" s="135" t="str">
        <f t="shared" si="0"/>
        <v>Tragschnurabschluss</v>
      </c>
      <c r="G41" s="135"/>
      <c r="H41" s="135"/>
      <c r="I41" s="135"/>
      <c r="J41" s="135"/>
      <c r="K41" s="135"/>
      <c r="L41" s="135"/>
      <c r="M41" s="149"/>
      <c r="N41" s="149"/>
      <c r="O41" s="149"/>
      <c r="P41" s="149"/>
      <c r="Q41" s="136"/>
      <c r="R41" s="346"/>
      <c r="S41" s="347"/>
      <c r="T41" s="347"/>
      <c r="U41" s="347"/>
      <c r="V41" s="347"/>
      <c r="W41" s="348"/>
      <c r="X41" s="346"/>
      <c r="Y41" s="347"/>
      <c r="Z41" s="347"/>
      <c r="AA41" s="347"/>
      <c r="AB41" s="347"/>
      <c r="AC41" s="348"/>
      <c r="AD41" s="346"/>
      <c r="AE41" s="347"/>
      <c r="AF41" s="347"/>
      <c r="AG41" s="347"/>
      <c r="AH41" s="347"/>
      <c r="AI41" s="348"/>
      <c r="AJ41" s="346"/>
      <c r="AK41" s="347"/>
      <c r="AL41" s="347"/>
      <c r="AM41" s="347"/>
      <c r="AN41" s="347"/>
      <c r="AO41" s="348"/>
      <c r="AP41" s="346"/>
      <c r="AQ41" s="347"/>
      <c r="AR41" s="347"/>
      <c r="AS41" s="347"/>
      <c r="AT41" s="347"/>
      <c r="AU41" s="348"/>
      <c r="AV41" s="346"/>
      <c r="AW41" s="347"/>
      <c r="AX41" s="347"/>
      <c r="AY41" s="347"/>
      <c r="AZ41" s="347"/>
      <c r="BA41" s="348"/>
      <c r="BC41" s="336"/>
    </row>
    <row r="42" spans="1:55" s="66" customFormat="1" ht="15.95" customHeight="1" thickBot="1" x14ac:dyDescent="0.25">
      <c r="A42" s="334"/>
      <c r="B42" s="327"/>
      <c r="C42" s="329"/>
      <c r="D42" s="120"/>
      <c r="E42" s="120"/>
      <c r="F42" s="120"/>
      <c r="G42" s="120"/>
      <c r="H42" s="120"/>
      <c r="I42" s="120"/>
      <c r="J42" s="120"/>
      <c r="K42" s="120"/>
      <c r="L42" s="120"/>
      <c r="M42" s="120"/>
      <c r="N42" s="120"/>
      <c r="O42" s="164"/>
      <c r="P42" s="164"/>
      <c r="Q42" s="120"/>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88"/>
      <c r="BC42" s="336"/>
    </row>
    <row r="43" spans="1:55" s="66" customFormat="1" ht="15.95" customHeight="1" x14ac:dyDescent="0.2">
      <c r="A43" s="334"/>
      <c r="B43" s="327"/>
      <c r="C43" s="137" t="str">
        <f>C21</f>
        <v>Seilhaltertyp</v>
      </c>
      <c r="D43" s="138"/>
      <c r="E43" s="138"/>
      <c r="F43" s="138"/>
      <c r="G43" s="138"/>
      <c r="H43" s="138"/>
      <c r="I43" s="138"/>
      <c r="J43" s="138"/>
      <c r="K43" s="138"/>
      <c r="L43" s="138"/>
      <c r="M43" s="138"/>
      <c r="N43" s="150">
        <f>N21</f>
        <v>0</v>
      </c>
      <c r="O43" s="138"/>
      <c r="P43" s="138"/>
      <c r="Q43" s="151" t="str">
        <f>Q21</f>
        <v>(1/2/3)</v>
      </c>
      <c r="R43" s="281"/>
      <c r="S43" s="282"/>
      <c r="T43" s="283"/>
      <c r="U43" s="284"/>
      <c r="V43" s="296"/>
      <c r="W43" s="297"/>
      <c r="X43" s="281"/>
      <c r="Y43" s="282"/>
      <c r="Z43" s="283"/>
      <c r="AA43" s="284"/>
      <c r="AB43" s="296"/>
      <c r="AC43" s="297"/>
      <c r="AD43" s="281"/>
      <c r="AE43" s="282"/>
      <c r="AF43" s="283"/>
      <c r="AG43" s="284"/>
      <c r="AH43" s="296"/>
      <c r="AI43" s="297"/>
      <c r="AJ43" s="281"/>
      <c r="AK43" s="282"/>
      <c r="AL43" s="283"/>
      <c r="AM43" s="284"/>
      <c r="AN43" s="296"/>
      <c r="AO43" s="297"/>
      <c r="AP43" s="281"/>
      <c r="AQ43" s="282"/>
      <c r="AR43" s="283"/>
      <c r="AS43" s="284"/>
      <c r="AT43" s="296"/>
      <c r="AU43" s="297"/>
      <c r="AV43" s="281"/>
      <c r="AW43" s="282"/>
      <c r="AX43" s="283"/>
      <c r="AY43" s="284"/>
      <c r="AZ43" s="296"/>
      <c r="BA43" s="297"/>
      <c r="BC43" s="336"/>
    </row>
    <row r="44" spans="1:55" s="66" customFormat="1" ht="15.95" customHeight="1" x14ac:dyDescent="0.2">
      <c r="A44" s="334"/>
      <c r="B44" s="327"/>
      <c r="C44" s="142" t="str">
        <f>C22</f>
        <v>Endschiene schliessbar</v>
      </c>
      <c r="D44" s="143"/>
      <c r="E44" s="143"/>
      <c r="F44" s="143"/>
      <c r="G44" s="143"/>
      <c r="H44" s="143"/>
      <c r="I44" s="143"/>
      <c r="J44" s="143"/>
      <c r="K44" s="143"/>
      <c r="L44" s="143"/>
      <c r="M44" s="143"/>
      <c r="N44" s="152">
        <f>N22</f>
        <v>0</v>
      </c>
      <c r="O44" s="129"/>
      <c r="P44" s="129"/>
      <c r="Q44" s="133" t="str">
        <f>Q22</f>
        <v>(J/N)</v>
      </c>
      <c r="R44" s="266" t="s">
        <v>116</v>
      </c>
      <c r="S44" s="267"/>
      <c r="T44" s="267"/>
      <c r="U44" s="267"/>
      <c r="V44" s="267"/>
      <c r="W44" s="268"/>
      <c r="X44" s="266" t="str">
        <f>R44</f>
        <v>J</v>
      </c>
      <c r="Y44" s="267"/>
      <c r="Z44" s="267"/>
      <c r="AA44" s="267"/>
      <c r="AB44" s="267"/>
      <c r="AC44" s="268"/>
      <c r="AD44" s="266" t="str">
        <f>X44</f>
        <v>J</v>
      </c>
      <c r="AE44" s="267"/>
      <c r="AF44" s="267"/>
      <c r="AG44" s="267"/>
      <c r="AH44" s="267"/>
      <c r="AI44" s="268"/>
      <c r="AJ44" s="266" t="str">
        <f>AD44</f>
        <v>J</v>
      </c>
      <c r="AK44" s="267"/>
      <c r="AL44" s="267"/>
      <c r="AM44" s="267"/>
      <c r="AN44" s="267"/>
      <c r="AO44" s="268"/>
      <c r="AP44" s="266" t="str">
        <f>AJ44</f>
        <v>J</v>
      </c>
      <c r="AQ44" s="267"/>
      <c r="AR44" s="267"/>
      <c r="AS44" s="267"/>
      <c r="AT44" s="267"/>
      <c r="AU44" s="268"/>
      <c r="AV44" s="266" t="str">
        <f>AP44</f>
        <v>J</v>
      </c>
      <c r="AW44" s="267"/>
      <c r="AX44" s="267"/>
      <c r="AY44" s="267"/>
      <c r="AZ44" s="267"/>
      <c r="BA44" s="268"/>
      <c r="BC44" s="336"/>
    </row>
    <row r="45" spans="1:55" s="66" customFormat="1" ht="15.95" customHeight="1" x14ac:dyDescent="0.2">
      <c r="A45" s="334"/>
      <c r="B45" s="327"/>
      <c r="C45" s="142" t="str">
        <f>C23</f>
        <v>Ausführungsvariante</v>
      </c>
      <c r="D45" s="143"/>
      <c r="E45" s="143"/>
      <c r="F45" s="143"/>
      <c r="G45" s="143"/>
      <c r="H45" s="143"/>
      <c r="I45" s="143"/>
      <c r="J45" s="143"/>
      <c r="K45" s="143"/>
      <c r="L45" s="143"/>
      <c r="M45" s="143"/>
      <c r="N45" s="143"/>
      <c r="O45" s="143"/>
      <c r="P45" s="143"/>
      <c r="Q45" s="153" t="str">
        <f>Q23</f>
        <v>(G/A)</v>
      </c>
      <c r="R45" s="257"/>
      <c r="S45" s="258"/>
      <c r="T45" s="258"/>
      <c r="U45" s="258"/>
      <c r="V45" s="258"/>
      <c r="W45" s="259"/>
      <c r="X45" s="257"/>
      <c r="Y45" s="258"/>
      <c r="Z45" s="258"/>
      <c r="AA45" s="258"/>
      <c r="AB45" s="258"/>
      <c r="AC45" s="259"/>
      <c r="AD45" s="257"/>
      <c r="AE45" s="258"/>
      <c r="AF45" s="258"/>
      <c r="AG45" s="258"/>
      <c r="AH45" s="258"/>
      <c r="AI45" s="259"/>
      <c r="AJ45" s="257"/>
      <c r="AK45" s="258"/>
      <c r="AL45" s="258"/>
      <c r="AM45" s="258"/>
      <c r="AN45" s="258"/>
      <c r="AO45" s="259"/>
      <c r="AP45" s="257"/>
      <c r="AQ45" s="258"/>
      <c r="AR45" s="258"/>
      <c r="AS45" s="258"/>
      <c r="AT45" s="258"/>
      <c r="AU45" s="259"/>
      <c r="AV45" s="257"/>
      <c r="AW45" s="258"/>
      <c r="AX45" s="258"/>
      <c r="AY45" s="258"/>
      <c r="AZ45" s="258"/>
      <c r="BA45" s="259"/>
      <c r="BC45" s="336"/>
    </row>
    <row r="46" spans="1:55" s="66" customFormat="1" ht="15.95" customHeight="1" x14ac:dyDescent="0.2">
      <c r="A46" s="334"/>
      <c r="B46" s="327"/>
      <c r="C46" s="106" t="str">
        <f>C24</f>
        <v>Stanzmass X und Y an Lamelle</v>
      </c>
      <c r="D46" s="129"/>
      <c r="E46" s="129"/>
      <c r="F46" s="129"/>
      <c r="G46" s="129"/>
      <c r="H46" s="129"/>
      <c r="I46" s="129"/>
      <c r="J46" s="129"/>
      <c r="K46" s="129"/>
      <c r="L46" s="129"/>
      <c r="M46" s="129"/>
      <c r="N46" s="129"/>
      <c r="O46" s="154"/>
      <c r="P46" s="129"/>
      <c r="Q46" s="133">
        <f>Q24</f>
        <v>0</v>
      </c>
      <c r="R46" s="260"/>
      <c r="S46" s="261"/>
      <c r="T46" s="262"/>
      <c r="U46" s="261"/>
      <c r="V46" s="261"/>
      <c r="W46" s="270"/>
      <c r="X46" s="260"/>
      <c r="Y46" s="261"/>
      <c r="Z46" s="262"/>
      <c r="AA46" s="261"/>
      <c r="AB46" s="261"/>
      <c r="AC46" s="270"/>
      <c r="AD46" s="260"/>
      <c r="AE46" s="261"/>
      <c r="AF46" s="262"/>
      <c r="AG46" s="261"/>
      <c r="AH46" s="261"/>
      <c r="AI46" s="270"/>
      <c r="AJ46" s="260"/>
      <c r="AK46" s="261"/>
      <c r="AL46" s="262"/>
      <c r="AM46" s="261"/>
      <c r="AN46" s="261"/>
      <c r="AO46" s="270"/>
      <c r="AP46" s="260"/>
      <c r="AQ46" s="261"/>
      <c r="AR46" s="262"/>
      <c r="AS46" s="261"/>
      <c r="AT46" s="261"/>
      <c r="AU46" s="270"/>
      <c r="AV46" s="260"/>
      <c r="AW46" s="261"/>
      <c r="AX46" s="262"/>
      <c r="AY46" s="261"/>
      <c r="AZ46" s="261"/>
      <c r="BA46" s="270"/>
      <c r="BC46" s="336"/>
    </row>
    <row r="47" spans="1:55" s="66" customFormat="1" ht="15.95" customHeight="1" thickBot="1" x14ac:dyDescent="0.25">
      <c r="A47" s="334"/>
      <c r="B47" s="327"/>
      <c r="C47" s="155">
        <f>C25</f>
        <v>0</v>
      </c>
      <c r="D47" s="135"/>
      <c r="E47" s="135"/>
      <c r="F47" s="135"/>
      <c r="G47" s="135"/>
      <c r="H47" s="135"/>
      <c r="I47" s="135"/>
      <c r="J47" s="135"/>
      <c r="K47" s="135"/>
      <c r="L47" s="135"/>
      <c r="M47" s="135"/>
      <c r="N47" s="135"/>
      <c r="O47" s="135"/>
      <c r="P47" s="135"/>
      <c r="Q47" s="156">
        <f>Q25</f>
        <v>0</v>
      </c>
      <c r="R47" s="94"/>
      <c r="S47" s="95"/>
      <c r="T47" s="95"/>
      <c r="U47" s="95"/>
      <c r="V47" s="95"/>
      <c r="W47" s="96"/>
      <c r="X47" s="94"/>
      <c r="Y47" s="95"/>
      <c r="Z47" s="95"/>
      <c r="AA47" s="95"/>
      <c r="AB47" s="95"/>
      <c r="AC47" s="96"/>
      <c r="AD47" s="94"/>
      <c r="AE47" s="95"/>
      <c r="AF47" s="95"/>
      <c r="AG47" s="95"/>
      <c r="AH47" s="95"/>
      <c r="AI47" s="96"/>
      <c r="AJ47" s="94"/>
      <c r="AK47" s="95"/>
      <c r="AL47" s="95"/>
      <c r="AM47" s="95"/>
      <c r="AN47" s="95"/>
      <c r="AO47" s="96"/>
      <c r="AP47" s="94"/>
      <c r="AQ47" s="95"/>
      <c r="AR47" s="95"/>
      <c r="AS47" s="95"/>
      <c r="AT47" s="95"/>
      <c r="AU47" s="96"/>
      <c r="AV47" s="94"/>
      <c r="AW47" s="95"/>
      <c r="AX47" s="95"/>
      <c r="AY47" s="95"/>
      <c r="AZ47" s="95"/>
      <c r="BA47" s="96"/>
      <c r="BC47" s="336"/>
    </row>
    <row r="48" spans="1:55" s="66" customFormat="1" ht="15.95" customHeight="1" x14ac:dyDescent="0.2">
      <c r="A48" s="68"/>
      <c r="B48" s="69"/>
      <c r="C48" s="69"/>
      <c r="D48" s="70"/>
      <c r="E48" s="71"/>
      <c r="F48" s="71"/>
      <c r="G48" s="71"/>
      <c r="H48" s="71"/>
      <c r="I48" s="71"/>
      <c r="J48" s="71"/>
      <c r="K48" s="71"/>
      <c r="L48" s="71"/>
      <c r="M48" s="71"/>
      <c r="N48" s="71"/>
      <c r="O48" s="71"/>
      <c r="P48" s="71"/>
      <c r="Q48" s="71"/>
      <c r="R48" s="71"/>
      <c r="S48" s="71"/>
      <c r="T48" s="330"/>
      <c r="U48" s="330"/>
      <c r="V48" s="330"/>
      <c r="W48" s="330"/>
      <c r="X48" s="330"/>
      <c r="Y48" s="330"/>
      <c r="Z48" s="330"/>
      <c r="AA48" s="330"/>
      <c r="AB48" s="330"/>
      <c r="AC48" s="330"/>
      <c r="AD48" s="330"/>
      <c r="AE48" s="330"/>
      <c r="AF48" s="330"/>
      <c r="AG48" s="330"/>
      <c r="AH48" s="330"/>
      <c r="AI48" s="330"/>
      <c r="AJ48" s="330"/>
      <c r="AK48" s="330"/>
      <c r="AL48" s="330"/>
      <c r="AM48" s="330"/>
      <c r="AN48" s="330"/>
      <c r="AO48" s="330"/>
      <c r="AP48" s="330"/>
      <c r="AQ48" s="330"/>
      <c r="AR48" s="330"/>
      <c r="AS48" s="330"/>
      <c r="AT48" s="330"/>
      <c r="AU48" s="330"/>
      <c r="AV48" s="330"/>
      <c r="AW48" s="330"/>
      <c r="AX48" s="330"/>
      <c r="AY48" s="330"/>
      <c r="AZ48" s="330"/>
      <c r="BA48" s="330"/>
      <c r="BB48" s="331"/>
      <c r="BC48" s="339"/>
    </row>
    <row r="49" spans="1:55" s="66" customFormat="1" ht="15.95" customHeight="1" x14ac:dyDescent="0.2">
      <c r="A49" s="68"/>
      <c r="B49" s="69"/>
      <c r="C49" s="69"/>
      <c r="D49" s="70"/>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6"/>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3"/>
    </row>
    <row r="50" spans="1:55" s="66" customFormat="1" ht="15.95" customHeight="1" x14ac:dyDescent="0.2">
      <c r="A50" s="68"/>
      <c r="B50" s="69"/>
      <c r="C50" s="69"/>
      <c r="D50" s="70"/>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6"/>
      <c r="AD50" s="326"/>
      <c r="AE50" s="326"/>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3"/>
    </row>
    <row r="51" spans="1:55" ht="18" customHeight="1" x14ac:dyDescent="0.2">
      <c r="A51" s="6"/>
      <c r="C51" s="350" t="str">
        <f>Sprache!$A$63</f>
        <v>BK Mass = Lamellenlänge +20mm</v>
      </c>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7"/>
      <c r="BC51" s="12"/>
    </row>
    <row r="52" spans="1:55" ht="18" x14ac:dyDescent="0.2">
      <c r="A52" s="6"/>
      <c r="B52" s="349"/>
      <c r="C52" s="350" t="str">
        <f>Sprache!$A$80</f>
        <v>1. Stanzung = Lamellenende --&gt; Mitte Texband</v>
      </c>
      <c r="D52" s="350"/>
      <c r="E52" s="350"/>
      <c r="F52" s="350"/>
      <c r="G52" s="350"/>
      <c r="H52" s="350"/>
      <c r="I52" s="350"/>
      <c r="J52" s="350"/>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7"/>
      <c r="BC52" s="12"/>
    </row>
    <row r="53" spans="1:55" ht="18" x14ac:dyDescent="0.2">
      <c r="A53" s="6"/>
      <c r="B53" s="349"/>
      <c r="C53" s="350" t="str">
        <f>Sprache!$A$81</f>
        <v>Teilung = Texband zu Texband</v>
      </c>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350"/>
      <c r="BA53" s="350"/>
      <c r="BB53" s="7"/>
      <c r="BC53" s="12"/>
    </row>
    <row r="54" spans="1:55" ht="18" x14ac:dyDescent="0.2">
      <c r="A54" s="6"/>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N54" s="349"/>
      <c r="AO54" s="349"/>
      <c r="AP54" s="349"/>
      <c r="AQ54" s="349"/>
      <c r="AR54" s="349"/>
      <c r="AS54" s="349"/>
      <c r="AT54" s="349"/>
      <c r="AU54" s="349"/>
      <c r="AV54" s="349"/>
      <c r="AW54" s="74"/>
      <c r="AX54" s="74"/>
      <c r="AY54" s="74"/>
      <c r="AZ54" s="74"/>
      <c r="BA54" s="74"/>
      <c r="BB54" s="7"/>
      <c r="BC54" s="12"/>
    </row>
    <row r="55" spans="1:55" ht="13.5" customHeight="1" thickBot="1" x14ac:dyDescent="0.25">
      <c r="A55" s="56"/>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6"/>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59"/>
    </row>
    <row r="56" spans="1:55" x14ac:dyDescent="0.2">
      <c r="A56" s="92" t="str">
        <f>Titelblatt!A59</f>
        <v>Copyright by SSAG / GCP</v>
      </c>
      <c r="B56" s="92"/>
      <c r="C56" s="92"/>
      <c r="D56" s="92"/>
      <c r="E56" s="92"/>
      <c r="F56" s="92"/>
      <c r="G56" s="92"/>
      <c r="H56" s="201" t="str">
        <f>Titelblatt!L59</f>
        <v>IMS/Massaufnahmeformulare Schenker/BE KR-VR-Seil</v>
      </c>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92"/>
      <c r="AU56" s="92"/>
      <c r="AV56" s="92"/>
      <c r="AW56" s="92"/>
      <c r="AX56" s="92"/>
      <c r="AY56" s="92"/>
      <c r="AZ56" s="92"/>
      <c r="BA56" s="92"/>
      <c r="BB56" s="92"/>
      <c r="BC56" s="93" t="str">
        <f>Titelblatt!BD59</f>
        <v>22.02.2018/AX Ver. 2</v>
      </c>
    </row>
  </sheetData>
  <sheetProtection sheet="1" objects="1" scenarios="1" selectLockedCells="1"/>
  <mergeCells count="383">
    <mergeCell ref="AJ41:AO41"/>
    <mergeCell ref="AP41:AU41"/>
    <mergeCell ref="AV41:BA41"/>
    <mergeCell ref="C51:BA51"/>
    <mergeCell ref="C52:BA52"/>
    <mergeCell ref="C53:BA53"/>
    <mergeCell ref="AV19:BA19"/>
    <mergeCell ref="R39:W39"/>
    <mergeCell ref="X39:AC39"/>
    <mergeCell ref="AD39:AI39"/>
    <mergeCell ref="AJ39:AO39"/>
    <mergeCell ref="AP39:AU39"/>
    <mergeCell ref="AV39:BA39"/>
    <mergeCell ref="R40:W40"/>
    <mergeCell ref="X40:AC40"/>
    <mergeCell ref="AD40:AI40"/>
    <mergeCell ref="AJ40:AO40"/>
    <mergeCell ref="AP40:AU40"/>
    <mergeCell ref="AV40:BA40"/>
    <mergeCell ref="AP11:AU11"/>
    <mergeCell ref="AV11:BA11"/>
    <mergeCell ref="R33:W33"/>
    <mergeCell ref="X33:AC33"/>
    <mergeCell ref="AD33:AI33"/>
    <mergeCell ref="AJ33:AO33"/>
    <mergeCell ref="AP33:AU33"/>
    <mergeCell ref="AV33:BA33"/>
    <mergeCell ref="R17:W17"/>
    <mergeCell ref="R18:W18"/>
    <mergeCell ref="R19:W19"/>
    <mergeCell ref="X17:AC17"/>
    <mergeCell ref="AD17:AI17"/>
    <mergeCell ref="AJ17:AO17"/>
    <mergeCell ref="AP17:AU17"/>
    <mergeCell ref="AV17:BA17"/>
    <mergeCell ref="X18:AC18"/>
    <mergeCell ref="AD18:AI18"/>
    <mergeCell ref="AJ18:AO18"/>
    <mergeCell ref="AP18:AU18"/>
    <mergeCell ref="AV18:BA18"/>
    <mergeCell ref="X19:AC19"/>
    <mergeCell ref="AD19:AI19"/>
    <mergeCell ref="AJ19:AO19"/>
    <mergeCell ref="R28:S28"/>
    <mergeCell ref="T28:U28"/>
    <mergeCell ref="V28:W28"/>
    <mergeCell ref="H3:X3"/>
    <mergeCell ref="R8:S8"/>
    <mergeCell ref="R21:S21"/>
    <mergeCell ref="T21:U21"/>
    <mergeCell ref="V21:W21"/>
    <mergeCell ref="R24:T24"/>
    <mergeCell ref="U24:W24"/>
    <mergeCell ref="R22:W22"/>
    <mergeCell ref="V7:W7"/>
    <mergeCell ref="R11:W11"/>
    <mergeCell ref="T2:X2"/>
    <mergeCell ref="Y2:AC2"/>
    <mergeCell ref="R14:W14"/>
    <mergeCell ref="R20:W20"/>
    <mergeCell ref="R16:W16"/>
    <mergeCell ref="X16:AC16"/>
    <mergeCell ref="R12:W12"/>
    <mergeCell ref="X10:AC10"/>
    <mergeCell ref="X12:AC12"/>
    <mergeCell ref="R13:U13"/>
    <mergeCell ref="V13:W13"/>
    <mergeCell ref="X13:AA13"/>
    <mergeCell ref="R10:W10"/>
    <mergeCell ref="H56:AS56"/>
    <mergeCell ref="R36:W36"/>
    <mergeCell ref="R27:W27"/>
    <mergeCell ref="R23:W23"/>
    <mergeCell ref="R30:S30"/>
    <mergeCell ref="X35:AA35"/>
    <mergeCell ref="AB35:AC35"/>
    <mergeCell ref="X43:Y43"/>
    <mergeCell ref="Z43:AA43"/>
    <mergeCell ref="AB43:AC43"/>
    <mergeCell ref="X42:AC42"/>
    <mergeCell ref="R35:U35"/>
    <mergeCell ref="R46:T46"/>
    <mergeCell ref="U46:W46"/>
    <mergeCell ref="X46:Z46"/>
    <mergeCell ref="AA46:AC46"/>
    <mergeCell ref="X38:AC38"/>
    <mergeCell ref="R38:W38"/>
    <mergeCell ref="AJ38:AO38"/>
    <mergeCell ref="AD36:AI36"/>
    <mergeCell ref="AJ36:AO36"/>
    <mergeCell ref="AN35:AO35"/>
    <mergeCell ref="AN31:AO31"/>
    <mergeCell ref="AJ32:AO32"/>
    <mergeCell ref="AJ34:AO34"/>
    <mergeCell ref="AJ35:AM35"/>
    <mergeCell ref="AL31:AM31"/>
    <mergeCell ref="T29:U29"/>
    <mergeCell ref="V29:W29"/>
    <mergeCell ref="T30:U30"/>
    <mergeCell ref="V30:W30"/>
    <mergeCell ref="X34:AC34"/>
    <mergeCell ref="AH30:AI30"/>
    <mergeCell ref="AH43:AI43"/>
    <mergeCell ref="R29:S29"/>
    <mergeCell ref="AB30:AC30"/>
    <mergeCell ref="Z29:AA29"/>
    <mergeCell ref="X29:Y29"/>
    <mergeCell ref="AH31:AI31"/>
    <mergeCell ref="AD38:AI38"/>
    <mergeCell ref="R41:W41"/>
    <mergeCell ref="X41:AC41"/>
    <mergeCell ref="AD41:AI41"/>
    <mergeCell ref="X30:Y30"/>
    <mergeCell ref="Z30:AA30"/>
    <mergeCell ref="R45:W45"/>
    <mergeCell ref="X45:AC45"/>
    <mergeCell ref="V43:W43"/>
    <mergeCell ref="R44:W44"/>
    <mergeCell ref="X44:AC44"/>
    <mergeCell ref="AD44:AI44"/>
    <mergeCell ref="AD43:AE43"/>
    <mergeCell ref="AF43:AG43"/>
    <mergeCell ref="AB29:AC29"/>
    <mergeCell ref="AD30:AE30"/>
    <mergeCell ref="AF30:AG30"/>
    <mergeCell ref="AD29:AE29"/>
    <mergeCell ref="AV16:BA16"/>
    <mergeCell ref="AL28:AM28"/>
    <mergeCell ref="AP29:AQ29"/>
    <mergeCell ref="AR29:AS29"/>
    <mergeCell ref="AL29:AM29"/>
    <mergeCell ref="AN29:AO29"/>
    <mergeCell ref="AJ16:AO16"/>
    <mergeCell ref="AP20:AU20"/>
    <mergeCell ref="AV23:BA23"/>
    <mergeCell ref="AV20:BA20"/>
    <mergeCell ref="AZ28:BA28"/>
    <mergeCell ref="AZ29:BA29"/>
    <mergeCell ref="AV30:AW30"/>
    <mergeCell ref="AV29:AW29"/>
    <mergeCell ref="AX29:AY29"/>
    <mergeCell ref="AL30:AM30"/>
    <mergeCell ref="AJ29:AK29"/>
    <mergeCell ref="AH29:AI29"/>
    <mergeCell ref="AF29:AG29"/>
    <mergeCell ref="AP19:AU19"/>
    <mergeCell ref="AN30:AO30"/>
    <mergeCell ref="AJ30:AK30"/>
    <mergeCell ref="AS24:AU24"/>
    <mergeCell ref="AZ21:BA21"/>
    <mergeCell ref="AT21:AU21"/>
    <mergeCell ref="AR30:AS30"/>
    <mergeCell ref="X20:AC20"/>
    <mergeCell ref="AD13:AG13"/>
    <mergeCell ref="AH13:AI13"/>
    <mergeCell ref="X22:AC22"/>
    <mergeCell ref="AH21:AI21"/>
    <mergeCell ref="AP16:AU16"/>
    <mergeCell ref="AD16:AI16"/>
    <mergeCell ref="AD20:AI20"/>
    <mergeCell ref="AL21:AM21"/>
    <mergeCell ref="AN21:AO21"/>
    <mergeCell ref="AJ21:AK21"/>
    <mergeCell ref="AJ13:AM13"/>
    <mergeCell ref="AJ20:AO20"/>
    <mergeCell ref="X21:Y21"/>
    <mergeCell ref="Z21:AA21"/>
    <mergeCell ref="AB21:AC21"/>
    <mergeCell ref="AD21:AE21"/>
    <mergeCell ref="X14:AC14"/>
    <mergeCell ref="AP10:AU10"/>
    <mergeCell ref="X7:Y7"/>
    <mergeCell ref="Z7:AA7"/>
    <mergeCell ref="AX1:BC1"/>
    <mergeCell ref="AD12:AI12"/>
    <mergeCell ref="AJ12:AO12"/>
    <mergeCell ref="AP5:AU5"/>
    <mergeCell ref="AV5:BA5"/>
    <mergeCell ref="AX2:BC2"/>
    <mergeCell ref="AX9:AY9"/>
    <mergeCell ref="AZ9:BA9"/>
    <mergeCell ref="AV7:AW7"/>
    <mergeCell ref="AX7:AY7"/>
    <mergeCell ref="AZ7:BA7"/>
    <mergeCell ref="AJ7:AK7"/>
    <mergeCell ref="AL7:AM7"/>
    <mergeCell ref="AN7:AO7"/>
    <mergeCell ref="AF6:AG6"/>
    <mergeCell ref="AF1:AW1"/>
    <mergeCell ref="AF2:AW2"/>
    <mergeCell ref="X5:AC5"/>
    <mergeCell ref="AN13:AO13"/>
    <mergeCell ref="AD14:AI14"/>
    <mergeCell ref="R5:W5"/>
    <mergeCell ref="R6:S6"/>
    <mergeCell ref="T6:U6"/>
    <mergeCell ref="V6:W6"/>
    <mergeCell ref="R7:S7"/>
    <mergeCell ref="T8:U8"/>
    <mergeCell ref="V8:W8"/>
    <mergeCell ref="R9:S9"/>
    <mergeCell ref="T9:U9"/>
    <mergeCell ref="V9:W9"/>
    <mergeCell ref="Z8:AA8"/>
    <mergeCell ref="AD10:AI10"/>
    <mergeCell ref="AJ10:AO10"/>
    <mergeCell ref="AD5:AI5"/>
    <mergeCell ref="AJ5:AO5"/>
    <mergeCell ref="T7:U7"/>
    <mergeCell ref="X11:AC11"/>
    <mergeCell ref="AD11:AI11"/>
    <mergeCell ref="AJ11:AO11"/>
    <mergeCell ref="AB7:AC7"/>
    <mergeCell ref="AD7:AE7"/>
    <mergeCell ref="X8:Y8"/>
    <mergeCell ref="X6:Y6"/>
    <mergeCell ref="Z6:AA6"/>
    <mergeCell ref="AB6:AC6"/>
    <mergeCell ref="AV14:BA14"/>
    <mergeCell ref="AV12:BA12"/>
    <mergeCell ref="AP13:AS13"/>
    <mergeCell ref="AP8:AQ8"/>
    <mergeCell ref="AR8:AS8"/>
    <mergeCell ref="AT8:AU8"/>
    <mergeCell ref="AV8:AW8"/>
    <mergeCell ref="AV9:AW9"/>
    <mergeCell ref="AP12:AU12"/>
    <mergeCell ref="AT13:AU13"/>
    <mergeCell ref="AV10:BA10"/>
    <mergeCell ref="AV13:AY13"/>
    <mergeCell ref="AZ13:BA13"/>
    <mergeCell ref="AT9:AU9"/>
    <mergeCell ref="AP14:AU14"/>
    <mergeCell ref="AB8:AC8"/>
    <mergeCell ref="AD8:AE8"/>
    <mergeCell ref="AF8:AG8"/>
    <mergeCell ref="AL43:AM43"/>
    <mergeCell ref="AN43:AO43"/>
    <mergeCell ref="AP43:AQ43"/>
    <mergeCell ref="AR43:AS43"/>
    <mergeCell ref="AT43:AU43"/>
    <mergeCell ref="AV43:AW43"/>
    <mergeCell ref="AX43:AY43"/>
    <mergeCell ref="AP45:AU45"/>
    <mergeCell ref="AV45:BA45"/>
    <mergeCell ref="AD45:AI45"/>
    <mergeCell ref="AJ45:AO45"/>
    <mergeCell ref="AS46:AU46"/>
    <mergeCell ref="AV46:AX46"/>
    <mergeCell ref="AY46:BA46"/>
    <mergeCell ref="AD46:AF46"/>
    <mergeCell ref="AZ43:BA43"/>
    <mergeCell ref="AJ43:AK43"/>
    <mergeCell ref="AD42:AI42"/>
    <mergeCell ref="AJ42:AO42"/>
    <mergeCell ref="R31:S31"/>
    <mergeCell ref="T31:U31"/>
    <mergeCell ref="V31:W31"/>
    <mergeCell ref="X31:Y31"/>
    <mergeCell ref="Z31:AA31"/>
    <mergeCell ref="R34:W34"/>
    <mergeCell ref="R32:W32"/>
    <mergeCell ref="AD32:AI32"/>
    <mergeCell ref="AD34:AI34"/>
    <mergeCell ref="AD35:AG35"/>
    <mergeCell ref="AH35:AI35"/>
    <mergeCell ref="AF31:AG31"/>
    <mergeCell ref="AD31:AE31"/>
    <mergeCell ref="V35:W35"/>
    <mergeCell ref="X36:AC36"/>
    <mergeCell ref="R42:W42"/>
    <mergeCell ref="R43:S43"/>
    <mergeCell ref="T43:U43"/>
    <mergeCell ref="X32:AC32"/>
    <mergeCell ref="AB31:AC31"/>
    <mergeCell ref="AJ31:AK31"/>
    <mergeCell ref="AT6:AU6"/>
    <mergeCell ref="AZ6:BA6"/>
    <mergeCell ref="AV6:AW6"/>
    <mergeCell ref="AX6:AY6"/>
    <mergeCell ref="AN6:AO6"/>
    <mergeCell ref="AF7:AG7"/>
    <mergeCell ref="AX8:AY8"/>
    <mergeCell ref="AZ8:BA8"/>
    <mergeCell ref="AR6:AS6"/>
    <mergeCell ref="AR7:AS7"/>
    <mergeCell ref="AT7:AU7"/>
    <mergeCell ref="AH8:AI8"/>
    <mergeCell ref="AJ8:AK8"/>
    <mergeCell ref="AL8:AM8"/>
    <mergeCell ref="AN8:AO8"/>
    <mergeCell ref="AP7:AQ7"/>
    <mergeCell ref="AJ6:AK6"/>
    <mergeCell ref="AP6:AQ6"/>
    <mergeCell ref="AL6:AM6"/>
    <mergeCell ref="AH7:AI7"/>
    <mergeCell ref="AD6:AE6"/>
    <mergeCell ref="AH6:AI6"/>
    <mergeCell ref="AG46:AI46"/>
    <mergeCell ref="AJ46:AL46"/>
    <mergeCell ref="AM46:AO46"/>
    <mergeCell ref="AJ44:AO44"/>
    <mergeCell ref="AP44:AU44"/>
    <mergeCell ref="AV44:BA44"/>
    <mergeCell ref="AD28:AE28"/>
    <mergeCell ref="AH28:AI28"/>
    <mergeCell ref="AV42:BA42"/>
    <mergeCell ref="AT30:AU30"/>
    <mergeCell ref="AP46:AR46"/>
    <mergeCell ref="AT29:AU29"/>
    <mergeCell ref="AV24:AX24"/>
    <mergeCell ref="AY24:BA24"/>
    <mergeCell ref="AP27:AU27"/>
    <mergeCell ref="AV27:BA27"/>
    <mergeCell ref="AV34:BA34"/>
    <mergeCell ref="AZ30:BA30"/>
    <mergeCell ref="AZ35:BA35"/>
    <mergeCell ref="AP31:AQ31"/>
    <mergeCell ref="AT31:AU31"/>
    <mergeCell ref="AV32:BA32"/>
    <mergeCell ref="X9:Y9"/>
    <mergeCell ref="Z9:AA9"/>
    <mergeCell ref="AB9:AC9"/>
    <mergeCell ref="AD9:AE9"/>
    <mergeCell ref="AF9:AG9"/>
    <mergeCell ref="AH9:AI9"/>
    <mergeCell ref="AJ24:AL24"/>
    <mergeCell ref="AM24:AO24"/>
    <mergeCell ref="AP24:AR24"/>
    <mergeCell ref="AJ9:AK9"/>
    <mergeCell ref="AL9:AM9"/>
    <mergeCell ref="AN9:AO9"/>
    <mergeCell ref="AP21:AQ21"/>
    <mergeCell ref="AR21:AS21"/>
    <mergeCell ref="X24:Z24"/>
    <mergeCell ref="AA24:AC24"/>
    <mergeCell ref="AF21:AG21"/>
    <mergeCell ref="X23:AC23"/>
    <mergeCell ref="AG24:AI24"/>
    <mergeCell ref="AD22:AI22"/>
    <mergeCell ref="AP9:AQ9"/>
    <mergeCell ref="AR9:AS9"/>
    <mergeCell ref="AJ14:AO14"/>
    <mergeCell ref="AB13:AC13"/>
    <mergeCell ref="AX30:AY30"/>
    <mergeCell ref="AP34:AU34"/>
    <mergeCell ref="AP36:AU36"/>
    <mergeCell ref="AP30:AQ30"/>
    <mergeCell ref="AP42:AU42"/>
    <mergeCell ref="AT35:AU35"/>
    <mergeCell ref="AV35:AY35"/>
    <mergeCell ref="AV36:BA36"/>
    <mergeCell ref="AV21:AW21"/>
    <mergeCell ref="AX21:AY21"/>
    <mergeCell ref="AV38:BA38"/>
    <mergeCell ref="AP38:AU38"/>
    <mergeCell ref="AP35:AS35"/>
    <mergeCell ref="AR31:AS31"/>
    <mergeCell ref="AV31:AW31"/>
    <mergeCell ref="AX31:AY31"/>
    <mergeCell ref="AP32:AU32"/>
    <mergeCell ref="AZ31:BA31"/>
    <mergeCell ref="AD27:AI27"/>
    <mergeCell ref="AD23:AI23"/>
    <mergeCell ref="AD24:AF24"/>
    <mergeCell ref="X27:AC27"/>
    <mergeCell ref="AN28:AO28"/>
    <mergeCell ref="AJ28:AK28"/>
    <mergeCell ref="AV22:BA22"/>
    <mergeCell ref="AJ27:AO27"/>
    <mergeCell ref="AP28:AQ28"/>
    <mergeCell ref="AR28:AS28"/>
    <mergeCell ref="AT28:AU28"/>
    <mergeCell ref="AX28:AY28"/>
    <mergeCell ref="AV28:AW28"/>
    <mergeCell ref="AJ23:AO23"/>
    <mergeCell ref="AJ22:AO22"/>
    <mergeCell ref="AP22:AU22"/>
    <mergeCell ref="AP23:AU23"/>
    <mergeCell ref="Z28:AA28"/>
    <mergeCell ref="X28:Y28"/>
    <mergeCell ref="AB28:AC28"/>
    <mergeCell ref="AF28:AG28"/>
  </mergeCells>
  <phoneticPr fontId="0" type="noConversion"/>
  <printOptions horizontalCentered="1" verticalCentered="1"/>
  <pageMargins left="0.59055118110236227" right="0.59055118110236227" top="0.39370078740157483" bottom="0.39370078740157483" header="0.39370078740157483" footer="0.39370078740157483"/>
  <pageSetup paperSize="9" scale="94" orientation="portrait" horizontalDpi="300" verticalDpi="300" r:id="rId1"/>
  <headerFooter alignWithMargins="0"/>
  <drawing r:id="rId2"/>
  <legacyDrawing r:id="rId3"/>
  <oleObjects>
    <mc:AlternateContent xmlns:mc="http://schemas.openxmlformats.org/markup-compatibility/2006">
      <mc:Choice Requires="x14">
        <oleObject progId="PictPub.Image.6" shapeId="5121" r:id="rId4">
          <objectPr defaultSize="0" autoPict="0" r:id="rId5">
            <anchor moveWithCells="1">
              <from>
                <xdr:col>0</xdr:col>
                <xdr:colOff>0</xdr:colOff>
                <xdr:row>0</xdr:row>
                <xdr:rowOff>19050</xdr:rowOff>
              </from>
              <to>
                <xdr:col>5</xdr:col>
                <xdr:colOff>123825</xdr:colOff>
                <xdr:row>2</xdr:row>
                <xdr:rowOff>133350</xdr:rowOff>
              </to>
            </anchor>
          </objectPr>
        </oleObject>
      </mc:Choice>
      <mc:Fallback>
        <oleObject progId="PictPub.Image.6" shapeId="5121"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E93DCBE3F10EA4B8DA09B7906E3B018" ma:contentTypeVersion="16" ma:contentTypeDescription="Ein neues Dokument erstellen." ma:contentTypeScope="" ma:versionID="d2863fd3049d56a22d63e59c0028d493">
  <xsd:schema xmlns:xsd="http://www.w3.org/2001/XMLSchema" xmlns:p="http://schemas.microsoft.com/office/2006/metadata/properties" targetNamespace="http://schemas.microsoft.com/office/2006/metadata/properties" ma:root="true" ma:fieldsID="f5c280d6c0a4e357f18411568cfdf41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105D537-5A42-4DF7-B8C1-723960C63DEF}">
  <ds:schemaRef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14FDB37-C4F7-4231-948C-28FA6CE95CF2}">
  <ds:schemaRefs>
    <ds:schemaRef ds:uri="http://schemas.microsoft.com/sharepoint/v3/contenttype/forms"/>
  </ds:schemaRefs>
</ds:datastoreItem>
</file>

<file path=customXml/itemProps3.xml><?xml version="1.0" encoding="utf-8"?>
<ds:datastoreItem xmlns:ds="http://schemas.openxmlformats.org/officeDocument/2006/customXml" ds:itemID="{932C3767-678F-4B25-8888-F5ACFFF028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Sprache</vt:lpstr>
      <vt:lpstr>Titelblatt</vt:lpstr>
      <vt:lpstr>Folgeblatt</vt:lpstr>
      <vt:lpstr>Folgeblatt!Druckbereich</vt:lpstr>
      <vt:lpstr>Titelblatt!Druckbereich</vt:lpstr>
    </vt:vector>
  </TitlesOfParts>
  <Company>Schenker Storen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Behangersatz VR90 (P1149) KR80 (P1160) Seilführung</dc:title>
  <dc:subject>Massaufnahmeblatt</dc:subject>
  <dc:creator>Schmid Paul</dc:creator>
  <cp:lastModifiedBy>guggerc</cp:lastModifiedBy>
  <cp:lastPrinted>2018-02-22T14:11:37Z</cp:lastPrinted>
  <dcterms:created xsi:type="dcterms:W3CDTF">2000-03-21T20:10:46Z</dcterms:created>
  <dcterms:modified xsi:type="dcterms:W3CDTF">2018-02-22T14:22:51Z</dcterms:modified>
  <cp:contentType>Dokument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0x010100FE93DCBE3F10EA4B8DA09B7906E3B018</vt:lpwstr>
  </property>
</Properties>
</file>